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4432\Dropbox\Stevens\Town of Dewey Beach\Fund Balance\"/>
    </mc:Choice>
  </mc:AlternateContent>
  <xr:revisionPtr revIDLastSave="0" documentId="8_{B4FAC26F-BCD0-4342-9800-109F1B032BB7}" xr6:coauthVersionLast="47" xr6:coauthVersionMax="47" xr10:uidLastSave="{00000000-0000-0000-0000-000000000000}"/>
  <bookViews>
    <workbookView xWindow="-108" yWindow="-108" windowWidth="23256" windowHeight="12456" xr2:uid="{E3827A3A-579B-40E7-AD74-1384445C45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 s="1"/>
  <c r="B21" i="1"/>
  <c r="D15" i="1"/>
  <c r="E15" i="1" s="1"/>
  <c r="E14" i="1"/>
  <c r="C32" i="1"/>
  <c r="D32" i="1"/>
  <c r="B32" i="1"/>
  <c r="E29" i="1"/>
  <c r="E30" i="1"/>
  <c r="E31" i="1"/>
  <c r="E33" i="1"/>
  <c r="E28" i="1"/>
  <c r="E27" i="1"/>
  <c r="E13" i="1"/>
  <c r="E17" i="1"/>
  <c r="C19" i="1"/>
  <c r="C18" i="1"/>
  <c r="E32" i="1" l="1"/>
  <c r="E19" i="1" l="1"/>
  <c r="E18" i="1"/>
  <c r="E21" i="1" l="1"/>
</calcChain>
</file>

<file path=xl/sharedStrings.xml><?xml version="1.0" encoding="utf-8"?>
<sst xmlns="http://schemas.openxmlformats.org/spreadsheetml/2006/main" count="26" uniqueCount="25">
  <si>
    <t xml:space="preserve">Town of Dewey Beach </t>
  </si>
  <si>
    <t>Fund</t>
  </si>
  <si>
    <t>Balance</t>
  </si>
  <si>
    <t>Self-Committed Fund Allocations Analysis</t>
  </si>
  <si>
    <t>Assumptions:</t>
  </si>
  <si>
    <t xml:space="preserve">   2024/2025 Budget</t>
  </si>
  <si>
    <t xml:space="preserve">Required </t>
  </si>
  <si>
    <t>Allocation</t>
  </si>
  <si>
    <t>Streets &amp; Infrastructure</t>
  </si>
  <si>
    <t>Capital Improvements</t>
  </si>
  <si>
    <t>Proposed</t>
  </si>
  <si>
    <t>Townhall</t>
  </si>
  <si>
    <t>Net Income - 2024</t>
  </si>
  <si>
    <t>Unassigned - 15%</t>
  </si>
  <si>
    <t>Rainy Day - 1/2 Budget</t>
  </si>
  <si>
    <t>Total</t>
  </si>
  <si>
    <t>Vehicles</t>
  </si>
  <si>
    <t>Less Vehicle Grants</t>
  </si>
  <si>
    <t>Public Safety</t>
  </si>
  <si>
    <t>Capital Improvement Budget</t>
  </si>
  <si>
    <t>Building Repairs</t>
  </si>
  <si>
    <t>Beach Safety</t>
  </si>
  <si>
    <t>Less Public Safety Funds</t>
  </si>
  <si>
    <t>T&amp;A D16</t>
  </si>
  <si>
    <t>T&amp;A E14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</si>
</sst>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9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2" applyNumberFormat="1" applyFont="1"/>
    <xf numFmtId="0" fontId="0" fillId="0" borderId="1" xfId="0" applyBorder="1"/>
    <xf numFmtId="14" fontId="0" fillId="0" borderId="1" xfId="0" applyNumberFormat="1" applyBorder="1"/>
    <xf numFmtId="165" fontId="0" fillId="0" borderId="2" xfId="2" applyNumberFormat="1" applyFont="1" applyBorder="1"/>
    <xf numFmtId="0" fontId="0" fillId="0" borderId="1" xfId="2" applyNumberFormat="1" applyFont="1" applyBorder="1" applyAlignment="1">
      <alignment horizontal="center"/>
    </xf>
    <xf numFmtId="169" fontId="0" fillId="0" borderId="0" xfId="1" applyNumberFormat="1" applyFont="1"/>
    <xf numFmtId="169" fontId="0" fillId="0" borderId="1" xfId="1" applyNumberFormat="1" applyFont="1" applyBorder="1"/>
    <xf numFmtId="169" fontId="0" fillId="0" borderId="3" xfId="1" applyNumberFormat="1" applyFont="1" applyBorder="1"/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152842</xdr:colOff>
      <xdr:row>6</xdr:row>
      <xdr:rowOff>175260</xdr:rowOff>
    </xdr:from>
    <xdr:to>
      <xdr:col>18</xdr:col>
      <xdr:colOff>61741</xdr:colOff>
      <xdr:row>32</xdr:row>
      <xdr:rowOff>38647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94588-8109-FA3B-51F8-D275C6FA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942" y="1272540"/>
          <a:ext cx="6614499" cy="4633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9DF7-016E-4D70-8F2D-3D95F4C7315F}">
  <dimension ref="A1:F34"/>
  <sheetViews>
    <sheetView tabSelected="1" topLeftCell="A9" workbookViewId="0">
      <selection activeCell="G17" sqref="G17"/>
    </sheetView>
  </sheetViews>
  <sheetFormatPr defaultRowHeight="14.4" x14ac:dyDescent="0.3"/>
  <cols>
    <col min="1" max="1" width="23.6640625" customWidth="1"/>
    <col min="2" max="5" width="12" customWidth="1"/>
  </cols>
  <sheetData>
    <row r="1" spans="1:5" x14ac:dyDescent="0.3">
      <c r="A1" t="s">
        <v>0</v>
      </c>
    </row>
    <row r="2" spans="1:5" x14ac:dyDescent="0.3">
      <c r="A2" t="s">
        <v>3</v>
      </c>
    </row>
    <row r="4" spans="1:5" x14ac:dyDescent="0.3">
      <c r="A4" t="s">
        <v>4</v>
      </c>
    </row>
    <row r="5" spans="1:5" x14ac:dyDescent="0.3">
      <c r="A5" t="s">
        <v>5</v>
      </c>
      <c r="C5" s="1">
        <v>5313136.33</v>
      </c>
      <c r="D5" s="1"/>
    </row>
    <row r="8" spans="1:5" x14ac:dyDescent="0.3">
      <c r="B8" t="s">
        <v>2</v>
      </c>
      <c r="C8" t="s">
        <v>6</v>
      </c>
      <c r="D8" t="s">
        <v>10</v>
      </c>
      <c r="E8" t="s">
        <v>7</v>
      </c>
    </row>
    <row r="9" spans="1:5" x14ac:dyDescent="0.3">
      <c r="A9" s="2" t="s">
        <v>1</v>
      </c>
      <c r="B9" s="3">
        <v>45382</v>
      </c>
      <c r="C9" s="3">
        <v>45747</v>
      </c>
      <c r="D9" s="3"/>
      <c r="E9" s="2"/>
    </row>
    <row r="11" spans="1:5" x14ac:dyDescent="0.3">
      <c r="A11" t="s">
        <v>12</v>
      </c>
      <c r="B11" s="1">
        <v>843162.72</v>
      </c>
      <c r="D11">
        <v>0</v>
      </c>
      <c r="E11" s="1">
        <v>843162.7</v>
      </c>
    </row>
    <row r="13" spans="1:5" x14ac:dyDescent="0.3">
      <c r="A13" t="s">
        <v>8</v>
      </c>
      <c r="B13" s="1">
        <v>682398.03</v>
      </c>
      <c r="C13" s="1"/>
      <c r="D13" s="1">
        <v>600000</v>
      </c>
      <c r="E13" s="1">
        <f>+B13-C13-D13</f>
        <v>82398.030000000028</v>
      </c>
    </row>
    <row r="14" spans="1:5" x14ac:dyDescent="0.3">
      <c r="A14" t="s">
        <v>18</v>
      </c>
      <c r="B14" s="6">
        <v>91528.29</v>
      </c>
      <c r="C14" s="6"/>
      <c r="D14" s="6">
        <v>1528</v>
      </c>
      <c r="E14" s="6">
        <f t="shared" ref="E14:E15" si="0">+B14-C14-D14</f>
        <v>90000.29</v>
      </c>
    </row>
    <row r="15" spans="1:5" x14ac:dyDescent="0.3">
      <c r="A15" t="s">
        <v>21</v>
      </c>
      <c r="B15" s="6">
        <v>45869.37</v>
      </c>
      <c r="C15" s="6"/>
      <c r="D15" s="6">
        <f>+B15</f>
        <v>45869.37</v>
      </c>
      <c r="E15" s="6">
        <f t="shared" si="0"/>
        <v>0</v>
      </c>
    </row>
    <row r="16" spans="1:5" x14ac:dyDescent="0.3">
      <c r="A16" t="s">
        <v>9</v>
      </c>
      <c r="B16" s="6">
        <v>158555.07</v>
      </c>
      <c r="C16" s="6"/>
      <c r="D16" s="6">
        <f>+E32</f>
        <v>298000</v>
      </c>
      <c r="E16" s="6">
        <f>+B16-C16-D16</f>
        <v>-139444.93</v>
      </c>
    </row>
    <row r="17" spans="1:6" x14ac:dyDescent="0.3">
      <c r="A17" t="s">
        <v>11</v>
      </c>
      <c r="B17" s="6">
        <v>2197591.39</v>
      </c>
      <c r="C17" s="6"/>
      <c r="D17" s="6">
        <v>2923412</v>
      </c>
      <c r="E17" s="6">
        <f>+B17-C17-D17</f>
        <v>-725820.60999999987</v>
      </c>
    </row>
    <row r="18" spans="1:6" x14ac:dyDescent="0.3">
      <c r="A18" t="s">
        <v>14</v>
      </c>
      <c r="B18" s="6">
        <v>2395574.4700000002</v>
      </c>
      <c r="C18" s="6">
        <f>ROUND(+C5/2, -3)</f>
        <v>2657000</v>
      </c>
      <c r="D18" s="6">
        <v>0</v>
      </c>
      <c r="E18" s="6">
        <f>+B18-C18-D18</f>
        <v>-261425.5299999998</v>
      </c>
    </row>
    <row r="19" spans="1:6" x14ac:dyDescent="0.3">
      <c r="A19" t="s">
        <v>13</v>
      </c>
      <c r="B19" s="7">
        <v>908129.7</v>
      </c>
      <c r="C19" s="7">
        <f>ROUND(+C5*0.15, -3)</f>
        <v>797000</v>
      </c>
      <c r="D19" s="7">
        <v>0</v>
      </c>
      <c r="E19" s="7">
        <f t="shared" ref="E19" si="1">+B19-C19-D19</f>
        <v>111129.69999999995</v>
      </c>
    </row>
    <row r="21" spans="1:6" ht="15" thickBot="1" x14ac:dyDescent="0.35">
      <c r="B21" s="9">
        <f>SUM(B11:B20)</f>
        <v>7322809.04</v>
      </c>
      <c r="E21" s="4">
        <f>SUM(E11:E19)</f>
        <v>-0.34999999962747097</v>
      </c>
    </row>
    <row r="24" spans="1:6" x14ac:dyDescent="0.3">
      <c r="A24" t="s">
        <v>19</v>
      </c>
      <c r="B24" s="1"/>
      <c r="C24" s="1"/>
      <c r="D24" s="1"/>
    </row>
    <row r="25" spans="1:6" x14ac:dyDescent="0.3">
      <c r="B25" s="1"/>
      <c r="C25" s="1"/>
      <c r="D25" s="1"/>
      <c r="E25" s="1"/>
    </row>
    <row r="26" spans="1:6" x14ac:dyDescent="0.3">
      <c r="B26" s="5">
        <v>2025</v>
      </c>
      <c r="C26" s="5">
        <v>2026</v>
      </c>
      <c r="D26" s="5">
        <v>2027</v>
      </c>
      <c r="E26" s="5" t="s">
        <v>15</v>
      </c>
    </row>
    <row r="27" spans="1:6" x14ac:dyDescent="0.3">
      <c r="A27" t="s">
        <v>16</v>
      </c>
      <c r="B27" s="1">
        <v>231000</v>
      </c>
      <c r="C27" s="1">
        <v>75000</v>
      </c>
      <c r="D27" s="1">
        <v>75000</v>
      </c>
      <c r="E27" s="1">
        <f>SUM(B27:D27)</f>
        <v>381000</v>
      </c>
    </row>
    <row r="28" spans="1:6" x14ac:dyDescent="0.3">
      <c r="A28" t="s">
        <v>17</v>
      </c>
      <c r="B28" s="6">
        <v>-130000</v>
      </c>
      <c r="C28" s="6"/>
      <c r="D28" s="6"/>
      <c r="E28" s="6">
        <f>SUM(B28:D28)</f>
        <v>-130000</v>
      </c>
    </row>
    <row r="29" spans="1:6" x14ac:dyDescent="0.3">
      <c r="A29" t="s">
        <v>18</v>
      </c>
      <c r="B29" s="6">
        <v>90000</v>
      </c>
      <c r="C29" s="6">
        <v>15000</v>
      </c>
      <c r="D29" s="6">
        <v>12000</v>
      </c>
      <c r="E29" s="6">
        <f t="shared" ref="E29:E33" si="2">SUM(B29:D29)</f>
        <v>117000</v>
      </c>
    </row>
    <row r="30" spans="1:6" x14ac:dyDescent="0.3">
      <c r="A30" t="s">
        <v>22</v>
      </c>
      <c r="B30" s="6">
        <v>-90000</v>
      </c>
      <c r="C30" s="6"/>
      <c r="D30" s="6"/>
      <c r="E30" s="6">
        <f t="shared" si="2"/>
        <v>-90000</v>
      </c>
      <c r="F30" t="s">
        <v>24</v>
      </c>
    </row>
    <row r="31" spans="1:6" x14ac:dyDescent="0.3">
      <c r="A31" t="s">
        <v>20</v>
      </c>
      <c r="B31" s="7">
        <v>10000</v>
      </c>
      <c r="C31" s="7">
        <v>5000</v>
      </c>
      <c r="D31" s="7">
        <v>5000</v>
      </c>
      <c r="E31" s="7">
        <f t="shared" si="2"/>
        <v>20000</v>
      </c>
    </row>
    <row r="32" spans="1:6" ht="15" thickBot="1" x14ac:dyDescent="0.35">
      <c r="B32" s="8">
        <f>SUM(B27:B31)</f>
        <v>111000</v>
      </c>
      <c r="C32" s="8">
        <f t="shared" ref="C32:E32" si="3">SUM(C27:C31)</f>
        <v>95000</v>
      </c>
      <c r="D32" s="8">
        <f t="shared" si="3"/>
        <v>92000</v>
      </c>
      <c r="E32" s="8">
        <f t="shared" si="3"/>
        <v>298000</v>
      </c>
      <c r="F32" t="s">
        <v>23</v>
      </c>
    </row>
    <row r="33" spans="2:5" ht="15" thickTop="1" x14ac:dyDescent="0.3">
      <c r="B33" s="6"/>
      <c r="C33" s="6"/>
      <c r="D33" s="6"/>
      <c r="E33" s="6">
        <f t="shared" si="2"/>
        <v>0</v>
      </c>
    </row>
    <row r="34" spans="2:5" x14ac:dyDescent="0.3">
      <c r="B34" s="6"/>
      <c r="C34" s="6"/>
      <c r="D34" s="6"/>
      <c r="E34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Stevens</dc:creator>
  <cp:lastModifiedBy>William Stevens</cp:lastModifiedBy>
  <dcterms:created xsi:type="dcterms:W3CDTF">2024-05-15T13:41:56Z</dcterms:created>
  <dcterms:modified xsi:type="dcterms:W3CDTF">2024-05-16T13:11:17Z</dcterms:modified>
</cp:coreProperties>
</file>