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priver3651017750-my.sharepoint.com/personal/sheena_townofdeweybeach_com/Documents/Accounting Supervisor/FY27 Financials/1 - April/"/>
    </mc:Choice>
  </mc:AlternateContent>
  <xr:revisionPtr revIDLastSave="0" documentId="8_{CF20A690-BBD6-47A7-9025-9ED7938FD810}" xr6:coauthVersionLast="47" xr6:coauthVersionMax="47" xr10:uidLastSave="{00000000-0000-0000-0000-000000000000}"/>
  <bookViews>
    <workbookView xWindow="-28920" yWindow="-120" windowWidth="29040" windowHeight="15720" activeTab="3" xr2:uid="{ACF33D49-C156-4FF5-9B81-49692001947E}"/>
  </bookViews>
  <sheets>
    <sheet name="Fin Summary - Operating" sheetId="14" r:id="rId1"/>
    <sheet name="Full Data" sheetId="1" r:id="rId2"/>
    <sheet name="Monthly Pull Outs" sheetId="12" r:id="rId3"/>
    <sheet name="Fund Balance" sheetId="16" r:id="rId4"/>
    <sheet name="Capital Expenditures" sheetId="13" state="hidden" r:id="rId5"/>
    <sheet name="Overtime" sheetId="10" state="hidden" r:id="rId6"/>
  </sheets>
  <externalReferences>
    <externalReference r:id="rId7"/>
    <externalReference r:id="rId8"/>
  </externalReferences>
  <definedNames>
    <definedName name="LOCAL_MYSQL_DATE_FORMAT" localSheetId="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0">'Fin Summary - Operating'!$B$1:$P$89</definedName>
    <definedName name="_xlnm.Print_Area" localSheetId="1">'Full Data'!$A$1:$AO$328</definedName>
    <definedName name="_xlnm.Print_Titles" localSheetId="1">'Full Data'!$1:$2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16" l="1"/>
  <c r="P57" i="16" s="1"/>
  <c r="Q55" i="16"/>
  <c r="Q37" i="16"/>
  <c r="Q26" i="16"/>
  <c r="Q66" i="16" s="1"/>
  <c r="Q15" i="16"/>
  <c r="Q9" i="16"/>
  <c r="Q7" i="16"/>
  <c r="N43" i="16"/>
  <c r="O22" i="16"/>
  <c r="AD70" i="16"/>
  <c r="AE70" i="16"/>
  <c r="AF70" i="16"/>
  <c r="AG70" i="16"/>
  <c r="AH70" i="16"/>
  <c r="AI70" i="16"/>
  <c r="AJ70" i="16"/>
  <c r="AK70" i="16"/>
  <c r="AL70" i="16"/>
  <c r="AM70" i="16"/>
  <c r="AN70" i="16"/>
  <c r="AO70" i="16"/>
  <c r="AP70" i="16"/>
  <c r="AQ70" i="16"/>
  <c r="AR70" i="16"/>
  <c r="AS70" i="16"/>
  <c r="AT70" i="16"/>
  <c r="AU70" i="16"/>
  <c r="AV70" i="16"/>
  <c r="AW70" i="16"/>
  <c r="AX70" i="16"/>
  <c r="AY70" i="16"/>
  <c r="AZ70" i="16"/>
  <c r="BA70" i="16"/>
  <c r="BB70" i="16"/>
  <c r="BC70" i="16"/>
  <c r="BD70" i="16"/>
  <c r="BE70" i="16"/>
  <c r="BF70" i="16"/>
  <c r="BG70" i="16"/>
  <c r="BH70" i="16"/>
  <c r="BI70" i="16"/>
  <c r="BJ70" i="16"/>
  <c r="BK70" i="16"/>
  <c r="BL70" i="16"/>
  <c r="BM70" i="16"/>
  <c r="BN70" i="16"/>
  <c r="BO70" i="16"/>
  <c r="BP70" i="16"/>
  <c r="BQ70" i="16"/>
  <c r="BR70" i="16"/>
  <c r="BS70" i="16"/>
  <c r="BT70" i="16"/>
  <c r="BU70" i="16"/>
  <c r="BV70" i="16"/>
  <c r="BW70" i="16"/>
  <c r="BX70" i="16"/>
  <c r="BY70" i="16"/>
  <c r="BZ70" i="16"/>
  <c r="CA70" i="16"/>
  <c r="CB70" i="16"/>
  <c r="CC70" i="16"/>
  <c r="CD70" i="16"/>
  <c r="CE70" i="16"/>
  <c r="CF70" i="16"/>
  <c r="CG70" i="16"/>
  <c r="CH70" i="16"/>
  <c r="CI70" i="16"/>
  <c r="CJ70" i="16"/>
  <c r="CK70" i="16"/>
  <c r="CL70" i="16"/>
  <c r="CM70" i="16"/>
  <c r="CN70" i="16"/>
  <c r="CO70" i="16"/>
  <c r="CP70" i="16"/>
  <c r="CQ70" i="16"/>
  <c r="CR70" i="16"/>
  <c r="CS70" i="16"/>
  <c r="CT70" i="16"/>
  <c r="CU70" i="16"/>
  <c r="CV70" i="16"/>
  <c r="CW70" i="16"/>
  <c r="CX70" i="16"/>
  <c r="CY70" i="16"/>
  <c r="CZ70" i="16"/>
  <c r="DA70" i="16"/>
  <c r="DB70" i="16"/>
  <c r="DC70" i="16"/>
  <c r="DD70" i="16"/>
  <c r="DE70" i="16"/>
  <c r="DF70" i="16"/>
  <c r="DG70" i="16"/>
  <c r="DH70" i="16"/>
  <c r="DI70" i="16"/>
  <c r="DJ70" i="16"/>
  <c r="DK70" i="16"/>
  <c r="DL70" i="16"/>
  <c r="DM70" i="16"/>
  <c r="DN70" i="16"/>
  <c r="DO70" i="16"/>
  <c r="DP70" i="16"/>
  <c r="DQ70" i="16"/>
  <c r="DR70" i="16"/>
  <c r="DS70" i="16"/>
  <c r="DT70" i="16"/>
  <c r="DU70" i="16"/>
  <c r="DV70" i="16"/>
  <c r="DW70" i="16"/>
  <c r="DX70" i="16"/>
  <c r="DY70" i="16"/>
  <c r="DZ70" i="16"/>
  <c r="EA70" i="16"/>
  <c r="EB70" i="16"/>
  <c r="EC70" i="16"/>
  <c r="ED70" i="16"/>
  <c r="EE70" i="16"/>
  <c r="EF70" i="16"/>
  <c r="EG70" i="16"/>
  <c r="EH70" i="16"/>
  <c r="EI70" i="16"/>
  <c r="EJ70" i="16"/>
  <c r="EK70" i="16"/>
  <c r="EL70" i="16"/>
  <c r="EM70" i="16"/>
  <c r="EN70" i="16"/>
  <c r="EO70" i="16"/>
  <c r="EP70" i="16"/>
  <c r="EQ70" i="16"/>
  <c r="ER70" i="16"/>
  <c r="ES70" i="16"/>
  <c r="ET70" i="16"/>
  <c r="EU70" i="16"/>
  <c r="EV70" i="16"/>
  <c r="EW70" i="16"/>
  <c r="EX70" i="16"/>
  <c r="EY70" i="16"/>
  <c r="EZ70" i="16"/>
  <c r="FA70" i="16"/>
  <c r="FB70" i="16"/>
  <c r="FC70" i="16"/>
  <c r="FD70" i="16"/>
  <c r="FE70" i="16"/>
  <c r="FF70" i="16"/>
  <c r="FG70" i="16"/>
  <c r="FH70" i="16"/>
  <c r="FI70" i="16"/>
  <c r="FJ70" i="16"/>
  <c r="FK70" i="16"/>
  <c r="FL70" i="16"/>
  <c r="FM70" i="16"/>
  <c r="FN70" i="16"/>
  <c r="FO70" i="16"/>
  <c r="FP70" i="16"/>
  <c r="FQ70" i="16"/>
  <c r="FR70" i="16"/>
  <c r="FS70" i="16"/>
  <c r="FT70" i="16"/>
  <c r="FU70" i="16"/>
  <c r="FV70" i="16"/>
  <c r="FW70" i="16"/>
  <c r="FX70" i="16"/>
  <c r="FY70" i="16"/>
  <c r="FZ70" i="16"/>
  <c r="GA70" i="16"/>
  <c r="GB70" i="16"/>
  <c r="GC70" i="16"/>
  <c r="GD70" i="16"/>
  <c r="GE70" i="16"/>
  <c r="GF70" i="16"/>
  <c r="GG70" i="16"/>
  <c r="GH70" i="16"/>
  <c r="GI70" i="16"/>
  <c r="GJ70" i="16"/>
  <c r="GK70" i="16"/>
  <c r="GL70" i="16"/>
  <c r="GM70" i="16"/>
  <c r="GN70" i="16"/>
  <c r="GO70" i="16"/>
  <c r="GP70" i="16"/>
  <c r="GQ70" i="16"/>
  <c r="GR70" i="16"/>
  <c r="GS70" i="16"/>
  <c r="GT70" i="16"/>
  <c r="GU70" i="16"/>
  <c r="GV70" i="16"/>
  <c r="GW70" i="16"/>
  <c r="GX70" i="16"/>
  <c r="GY70" i="16"/>
  <c r="GZ70" i="16"/>
  <c r="HA70" i="16"/>
  <c r="HB70" i="16"/>
  <c r="HC70" i="16"/>
  <c r="HD70" i="16"/>
  <c r="HE70" i="16"/>
  <c r="HF70" i="16"/>
  <c r="HG70" i="16"/>
  <c r="HH70" i="16"/>
  <c r="HI70" i="16"/>
  <c r="HJ70" i="16"/>
  <c r="HK70" i="16"/>
  <c r="HL70" i="16"/>
  <c r="HM70" i="16"/>
  <c r="HN70" i="16"/>
  <c r="HO70" i="16"/>
  <c r="HP70" i="16"/>
  <c r="HQ70" i="16"/>
  <c r="HR70" i="16"/>
  <c r="HS70" i="16"/>
  <c r="HT70" i="16"/>
  <c r="HU70" i="16"/>
  <c r="HV70" i="16"/>
  <c r="HW70" i="16"/>
  <c r="HX70" i="16"/>
  <c r="HY70" i="16"/>
  <c r="HZ70" i="16"/>
  <c r="IA70" i="16"/>
  <c r="IB70" i="16"/>
  <c r="IC70" i="16"/>
  <c r="ID70" i="16"/>
  <c r="IE70" i="16"/>
  <c r="IF70" i="16"/>
  <c r="IG70" i="16"/>
  <c r="IH70" i="16"/>
  <c r="II70" i="16"/>
  <c r="IJ70" i="16"/>
  <c r="IK70" i="16"/>
  <c r="IL70" i="16"/>
  <c r="IM70" i="16"/>
  <c r="IN70" i="16"/>
  <c r="IO70" i="16"/>
  <c r="IP70" i="16"/>
  <c r="IQ70" i="16"/>
  <c r="IR70" i="16"/>
  <c r="IS70" i="16"/>
  <c r="IT70" i="16"/>
  <c r="IU70" i="16"/>
  <c r="IV70" i="16"/>
  <c r="IW70" i="16"/>
  <c r="IX70" i="16"/>
  <c r="IY70" i="16"/>
  <c r="IZ70" i="16"/>
  <c r="JA70" i="16"/>
  <c r="JB70" i="16"/>
  <c r="JC70" i="16"/>
  <c r="JD70" i="16"/>
  <c r="JE70" i="16"/>
  <c r="JF70" i="16"/>
  <c r="JG70" i="16"/>
  <c r="JH70" i="16"/>
  <c r="JI70" i="16"/>
  <c r="JJ70" i="16"/>
  <c r="JK70" i="16"/>
  <c r="JL70" i="16"/>
  <c r="JM70" i="16"/>
  <c r="JN70" i="16"/>
  <c r="JO70" i="16"/>
  <c r="JP70" i="16"/>
  <c r="JQ70" i="16"/>
  <c r="JR70" i="16"/>
  <c r="JS70" i="16"/>
  <c r="JT70" i="16"/>
  <c r="JU70" i="16"/>
  <c r="JV70" i="16"/>
  <c r="JW70" i="16"/>
  <c r="JX70" i="16"/>
  <c r="JY70" i="16"/>
  <c r="JZ70" i="16"/>
  <c r="KA70" i="16"/>
  <c r="KB70" i="16"/>
  <c r="KC70" i="16"/>
  <c r="KD70" i="16"/>
  <c r="KE70" i="16"/>
  <c r="KF70" i="16"/>
  <c r="KG70" i="16"/>
  <c r="KH70" i="16"/>
  <c r="KI70" i="16"/>
  <c r="KJ70" i="16"/>
  <c r="KK70" i="16"/>
  <c r="KL70" i="16"/>
  <c r="KM70" i="16"/>
  <c r="KN70" i="16"/>
  <c r="KO70" i="16"/>
  <c r="KP70" i="16"/>
  <c r="KQ70" i="16"/>
  <c r="KR70" i="16"/>
  <c r="KS70" i="16"/>
  <c r="KT70" i="16"/>
  <c r="KU70" i="16"/>
  <c r="KV70" i="16"/>
  <c r="KW70" i="16"/>
  <c r="KX70" i="16"/>
  <c r="KY70" i="16"/>
  <c r="KZ70" i="16"/>
  <c r="LA70" i="16"/>
  <c r="LB70" i="16"/>
  <c r="LC70" i="16"/>
  <c r="LD70" i="16"/>
  <c r="LE70" i="16"/>
  <c r="LF70" i="16"/>
  <c r="LG70" i="16"/>
  <c r="LH70" i="16"/>
  <c r="LI70" i="16"/>
  <c r="LJ70" i="16"/>
  <c r="LK70" i="16"/>
  <c r="LL70" i="16"/>
  <c r="LM70" i="16"/>
  <c r="LN70" i="16"/>
  <c r="LO70" i="16"/>
  <c r="LP70" i="16"/>
  <c r="LQ70" i="16"/>
  <c r="LR70" i="16"/>
  <c r="LS70" i="16"/>
  <c r="LT70" i="16"/>
  <c r="LU70" i="16"/>
  <c r="LV70" i="16"/>
  <c r="LW70" i="16"/>
  <c r="LX70" i="16"/>
  <c r="LY70" i="16"/>
  <c r="LZ70" i="16"/>
  <c r="MA70" i="16"/>
  <c r="MB70" i="16"/>
  <c r="MC70" i="16"/>
  <c r="MD70" i="16"/>
  <c r="ME70" i="16"/>
  <c r="MF70" i="16"/>
  <c r="MG70" i="16"/>
  <c r="MH70" i="16"/>
  <c r="MI70" i="16"/>
  <c r="MJ70" i="16"/>
  <c r="MK70" i="16"/>
  <c r="ML70" i="16"/>
  <c r="MM70" i="16"/>
  <c r="MN70" i="16"/>
  <c r="MO70" i="16"/>
  <c r="MP70" i="16"/>
  <c r="MQ70" i="16"/>
  <c r="MR70" i="16"/>
  <c r="MS70" i="16"/>
  <c r="MT70" i="16"/>
  <c r="MU70" i="16"/>
  <c r="MV70" i="16"/>
  <c r="MW70" i="16"/>
  <c r="MX70" i="16"/>
  <c r="MY70" i="16"/>
  <c r="MZ70" i="16"/>
  <c r="NA70" i="16"/>
  <c r="NB70" i="16"/>
  <c r="NC70" i="16"/>
  <c r="ND70" i="16"/>
  <c r="NE70" i="16"/>
  <c r="NF70" i="16"/>
  <c r="NG70" i="16"/>
  <c r="NH70" i="16"/>
  <c r="NI70" i="16"/>
  <c r="NJ70" i="16"/>
  <c r="NK70" i="16"/>
  <c r="NL70" i="16"/>
  <c r="NM70" i="16"/>
  <c r="NN70" i="16"/>
  <c r="NO70" i="16"/>
  <c r="NP70" i="16"/>
  <c r="NQ70" i="16"/>
  <c r="NR70" i="16"/>
  <c r="NS70" i="16"/>
  <c r="NT70" i="16"/>
  <c r="NU70" i="16"/>
  <c r="NV70" i="16"/>
  <c r="NW70" i="16"/>
  <c r="NX70" i="16"/>
  <c r="NY70" i="16"/>
  <c r="NZ70" i="16"/>
  <c r="OA70" i="16"/>
  <c r="OB70" i="16"/>
  <c r="OC70" i="16"/>
  <c r="OD70" i="16"/>
  <c r="OE70" i="16"/>
  <c r="OF70" i="16"/>
  <c r="OG70" i="16"/>
  <c r="OH70" i="16"/>
  <c r="OI70" i="16"/>
  <c r="OJ70" i="16"/>
  <c r="OK70" i="16"/>
  <c r="OL70" i="16"/>
  <c r="OM70" i="16"/>
  <c r="ON70" i="16"/>
  <c r="OO70" i="16"/>
  <c r="OP70" i="16"/>
  <c r="OQ70" i="16"/>
  <c r="OR70" i="16"/>
  <c r="OS70" i="16"/>
  <c r="OT70" i="16"/>
  <c r="OU70" i="16"/>
  <c r="OV70" i="16"/>
  <c r="OW70" i="16"/>
  <c r="OX70" i="16"/>
  <c r="OY70" i="16"/>
  <c r="OZ70" i="16"/>
  <c r="PA70" i="16"/>
  <c r="PB70" i="16"/>
  <c r="PC70" i="16"/>
  <c r="PD70" i="16"/>
  <c r="PE70" i="16"/>
  <c r="PF70" i="16"/>
  <c r="PG70" i="16"/>
  <c r="PH70" i="16"/>
  <c r="PI70" i="16"/>
  <c r="PJ70" i="16"/>
  <c r="PK70" i="16"/>
  <c r="PL70" i="16"/>
  <c r="PM70" i="16"/>
  <c r="PN70" i="16"/>
  <c r="PO70" i="16"/>
  <c r="PP70" i="16"/>
  <c r="PQ70" i="16"/>
  <c r="PR70" i="16"/>
  <c r="PS70" i="16"/>
  <c r="PT70" i="16"/>
  <c r="PU70" i="16"/>
  <c r="PV70" i="16"/>
  <c r="PW70" i="16"/>
  <c r="PX70" i="16"/>
  <c r="PY70" i="16"/>
  <c r="PZ70" i="16"/>
  <c r="QA70" i="16"/>
  <c r="QB70" i="16"/>
  <c r="QC70" i="16"/>
  <c r="QD70" i="16"/>
  <c r="QE70" i="16"/>
  <c r="QF70" i="16"/>
  <c r="QG70" i="16"/>
  <c r="QH70" i="16"/>
  <c r="QI70" i="16"/>
  <c r="QJ70" i="16"/>
  <c r="QK70" i="16"/>
  <c r="QL70" i="16"/>
  <c r="QM70" i="16"/>
  <c r="QN70" i="16"/>
  <c r="QO70" i="16"/>
  <c r="QP70" i="16"/>
  <c r="QQ70" i="16"/>
  <c r="QR70" i="16"/>
  <c r="QS70" i="16"/>
  <c r="QT70" i="16"/>
  <c r="QU70" i="16"/>
  <c r="QV70" i="16"/>
  <c r="QW70" i="16"/>
  <c r="QX70" i="16"/>
  <c r="QY70" i="16"/>
  <c r="QZ70" i="16"/>
  <c r="RA70" i="16"/>
  <c r="RB70" i="16"/>
  <c r="RC70" i="16"/>
  <c r="RD70" i="16"/>
  <c r="RE70" i="16"/>
  <c r="RF70" i="16"/>
  <c r="RG70" i="16"/>
  <c r="RH70" i="16"/>
  <c r="RI70" i="16"/>
  <c r="RJ70" i="16"/>
  <c r="RK70" i="16"/>
  <c r="RL70" i="16"/>
  <c r="RM70" i="16"/>
  <c r="RN70" i="16"/>
  <c r="RO70" i="16"/>
  <c r="RP70" i="16"/>
  <c r="RQ70" i="16"/>
  <c r="RR70" i="16"/>
  <c r="RS70" i="16"/>
  <c r="RT70" i="16"/>
  <c r="RU70" i="16"/>
  <c r="RV70" i="16"/>
  <c r="RW70" i="16"/>
  <c r="RX70" i="16"/>
  <c r="RY70" i="16"/>
  <c r="RZ70" i="16"/>
  <c r="SA70" i="16"/>
  <c r="SB70" i="16"/>
  <c r="SC70" i="16"/>
  <c r="SD70" i="16"/>
  <c r="SE70" i="16"/>
  <c r="SF70" i="16"/>
  <c r="SG70" i="16"/>
  <c r="SH70" i="16"/>
  <c r="SI70" i="16"/>
  <c r="SJ70" i="16"/>
  <c r="SK70" i="16"/>
  <c r="SL70" i="16"/>
  <c r="SM70" i="16"/>
  <c r="SN70" i="16"/>
  <c r="SO70" i="16"/>
  <c r="SP70" i="16"/>
  <c r="SQ70" i="16"/>
  <c r="SR70" i="16"/>
  <c r="SS70" i="16"/>
  <c r="ST70" i="16"/>
  <c r="SU70" i="16"/>
  <c r="SV70" i="16"/>
  <c r="SW70" i="16"/>
  <c r="SX70" i="16"/>
  <c r="SY70" i="16"/>
  <c r="SZ70" i="16"/>
  <c r="TA70" i="16"/>
  <c r="TB70" i="16"/>
  <c r="TC70" i="16"/>
  <c r="TD70" i="16"/>
  <c r="TE70" i="16"/>
  <c r="TF70" i="16"/>
  <c r="TG70" i="16"/>
  <c r="TH70" i="16"/>
  <c r="TI70" i="16"/>
  <c r="TJ70" i="16"/>
  <c r="TK70" i="16"/>
  <c r="TL70" i="16"/>
  <c r="TM70" i="16"/>
  <c r="TN70" i="16"/>
  <c r="TO70" i="16"/>
  <c r="TP70" i="16"/>
  <c r="TQ70" i="16"/>
  <c r="TR70" i="16"/>
  <c r="TS70" i="16"/>
  <c r="TT70" i="16"/>
  <c r="TU70" i="16"/>
  <c r="TV70" i="16"/>
  <c r="TW70" i="16"/>
  <c r="TX70" i="16"/>
  <c r="TY70" i="16"/>
  <c r="TZ70" i="16"/>
  <c r="UA70" i="16"/>
  <c r="UB70" i="16"/>
  <c r="UC70" i="16"/>
  <c r="UD70" i="16"/>
  <c r="UE70" i="16"/>
  <c r="UF70" i="16"/>
  <c r="UG70" i="16"/>
  <c r="UH70" i="16"/>
  <c r="UI70" i="16"/>
  <c r="UJ70" i="16"/>
  <c r="UK70" i="16"/>
  <c r="UL70" i="16"/>
  <c r="UM70" i="16"/>
  <c r="UN70" i="16"/>
  <c r="UO70" i="16"/>
  <c r="UP70" i="16"/>
  <c r="UQ70" i="16"/>
  <c r="UR70" i="16"/>
  <c r="US70" i="16"/>
  <c r="UT70" i="16"/>
  <c r="UU70" i="16"/>
  <c r="UV70" i="16"/>
  <c r="UW70" i="16"/>
  <c r="UX70" i="16"/>
  <c r="UY70" i="16"/>
  <c r="UZ70" i="16"/>
  <c r="VA70" i="16"/>
  <c r="VB70" i="16"/>
  <c r="VC70" i="16"/>
  <c r="VD70" i="16"/>
  <c r="VE70" i="16"/>
  <c r="VF70" i="16"/>
  <c r="VG70" i="16"/>
  <c r="VH70" i="16"/>
  <c r="VI70" i="16"/>
  <c r="VJ70" i="16"/>
  <c r="VK70" i="16"/>
  <c r="VL70" i="16"/>
  <c r="VM70" i="16"/>
  <c r="VN70" i="16"/>
  <c r="VO70" i="16"/>
  <c r="VP70" i="16"/>
  <c r="VQ70" i="16"/>
  <c r="VR70" i="16"/>
  <c r="VS70" i="16"/>
  <c r="VT70" i="16"/>
  <c r="VU70" i="16"/>
  <c r="VV70" i="16"/>
  <c r="VW70" i="16"/>
  <c r="VX70" i="16"/>
  <c r="VY70" i="16"/>
  <c r="VZ70" i="16"/>
  <c r="WA70" i="16"/>
  <c r="WB70" i="16"/>
  <c r="WC70" i="16"/>
  <c r="WD70" i="16"/>
  <c r="WE70" i="16"/>
  <c r="WF70" i="16"/>
  <c r="WG70" i="16"/>
  <c r="WH70" i="16"/>
  <c r="WI70" i="16"/>
  <c r="WJ70" i="16"/>
  <c r="WK70" i="16"/>
  <c r="WL70" i="16"/>
  <c r="WM70" i="16"/>
  <c r="WN70" i="16"/>
  <c r="WO70" i="16"/>
  <c r="WP70" i="16"/>
  <c r="WQ70" i="16"/>
  <c r="WR70" i="16"/>
  <c r="WS70" i="16"/>
  <c r="WT70" i="16"/>
  <c r="WU70" i="16"/>
  <c r="WV70" i="16"/>
  <c r="WW70" i="16"/>
  <c r="WX70" i="16"/>
  <c r="WY70" i="16"/>
  <c r="WZ70" i="16"/>
  <c r="XA70" i="16"/>
  <c r="XB70" i="16"/>
  <c r="XC70" i="16"/>
  <c r="XD70" i="16"/>
  <c r="XE70" i="16"/>
  <c r="XF70" i="16"/>
  <c r="XG70" i="16"/>
  <c r="XH70" i="16"/>
  <c r="XI70" i="16"/>
  <c r="XJ70" i="16"/>
  <c r="XK70" i="16"/>
  <c r="XL70" i="16"/>
  <c r="XM70" i="16"/>
  <c r="XN70" i="16"/>
  <c r="XO70" i="16"/>
  <c r="XP70" i="16"/>
  <c r="XQ70" i="16"/>
  <c r="XR70" i="16"/>
  <c r="XS70" i="16"/>
  <c r="XT70" i="16"/>
  <c r="XU70" i="16"/>
  <c r="XV70" i="16"/>
  <c r="XW70" i="16"/>
  <c r="XX70" i="16"/>
  <c r="XY70" i="16"/>
  <c r="XZ70" i="16"/>
  <c r="YA70" i="16"/>
  <c r="YB70" i="16"/>
  <c r="YC70" i="16"/>
  <c r="YD70" i="16"/>
  <c r="YE70" i="16"/>
  <c r="YF70" i="16"/>
  <c r="YG70" i="16"/>
  <c r="YH70" i="16"/>
  <c r="YI70" i="16"/>
  <c r="YJ70" i="16"/>
  <c r="YK70" i="16"/>
  <c r="YL70" i="16"/>
  <c r="YM70" i="16"/>
  <c r="YN70" i="16"/>
  <c r="YO70" i="16"/>
  <c r="YP70" i="16"/>
  <c r="YQ70" i="16"/>
  <c r="YR70" i="16"/>
  <c r="YS70" i="16"/>
  <c r="YT70" i="16"/>
  <c r="YU70" i="16"/>
  <c r="YV70" i="16"/>
  <c r="YW70" i="16"/>
  <c r="YX70" i="16"/>
  <c r="YY70" i="16"/>
  <c r="YZ70" i="16"/>
  <c r="ZA70" i="16"/>
  <c r="ZB70" i="16"/>
  <c r="ZC70" i="16"/>
  <c r="ZD70" i="16"/>
  <c r="ZE70" i="16"/>
  <c r="ZF70" i="16"/>
  <c r="ZG70" i="16"/>
  <c r="ZH70" i="16"/>
  <c r="ZI70" i="16"/>
  <c r="ZJ70" i="16"/>
  <c r="ZK70" i="16"/>
  <c r="ZL70" i="16"/>
  <c r="ZM70" i="16"/>
  <c r="ZN70" i="16"/>
  <c r="ZO70" i="16"/>
  <c r="ZP70" i="16"/>
  <c r="ZQ70" i="16"/>
  <c r="ZR70" i="16"/>
  <c r="ZS70" i="16"/>
  <c r="ZT70" i="16"/>
  <c r="ZU70" i="16"/>
  <c r="ZV70" i="16"/>
  <c r="ZW70" i="16"/>
  <c r="ZX70" i="16"/>
  <c r="ZY70" i="16"/>
  <c r="ZZ70" i="16"/>
  <c r="AAA70" i="16"/>
  <c r="AAB70" i="16"/>
  <c r="AAC70" i="16"/>
  <c r="AAD70" i="16"/>
  <c r="AAE70" i="16"/>
  <c r="AAF70" i="16"/>
  <c r="AAG70" i="16"/>
  <c r="AAH70" i="16"/>
  <c r="AAI70" i="16"/>
  <c r="AAJ70" i="16"/>
  <c r="AAK70" i="16"/>
  <c r="AAL70" i="16"/>
  <c r="AAM70" i="16"/>
  <c r="AAN70" i="16"/>
  <c r="AAO70" i="16"/>
  <c r="AAP70" i="16"/>
  <c r="AAQ70" i="16"/>
  <c r="AAR70" i="16"/>
  <c r="AAS70" i="16"/>
  <c r="AAT70" i="16"/>
  <c r="AAU70" i="16"/>
  <c r="AAV70" i="16"/>
  <c r="AAW70" i="16"/>
  <c r="AAX70" i="16"/>
  <c r="AAY70" i="16"/>
  <c r="AAZ70" i="16"/>
  <c r="ABA70" i="16"/>
  <c r="ABB70" i="16"/>
  <c r="ABC70" i="16"/>
  <c r="ABD70" i="16"/>
  <c r="ABE70" i="16"/>
  <c r="ABF70" i="16"/>
  <c r="ABG70" i="16"/>
  <c r="ABH70" i="16"/>
  <c r="ABI70" i="16"/>
  <c r="ABJ70" i="16"/>
  <c r="ABK70" i="16"/>
  <c r="ABL70" i="16"/>
  <c r="ABM70" i="16"/>
  <c r="ABN70" i="16"/>
  <c r="ABO70" i="16"/>
  <c r="ABP70" i="16"/>
  <c r="ABQ70" i="16"/>
  <c r="ABR70" i="16"/>
  <c r="ABS70" i="16"/>
  <c r="ABT70" i="16"/>
  <c r="ABU70" i="16"/>
  <c r="ABV70" i="16"/>
  <c r="ABW70" i="16"/>
  <c r="ABX70" i="16"/>
  <c r="ABY70" i="16"/>
  <c r="ABZ70" i="16"/>
  <c r="ACA70" i="16"/>
  <c r="ACB70" i="16"/>
  <c r="ACC70" i="16"/>
  <c r="ACD70" i="16"/>
  <c r="ACE70" i="16"/>
  <c r="ACF70" i="16"/>
  <c r="ACG70" i="16"/>
  <c r="ACH70" i="16"/>
  <c r="ACI70" i="16"/>
  <c r="ACJ70" i="16"/>
  <c r="ACK70" i="16"/>
  <c r="ACL70" i="16"/>
  <c r="ACM70" i="16"/>
  <c r="ACN70" i="16"/>
  <c r="ACO70" i="16"/>
  <c r="ACP70" i="16"/>
  <c r="ACQ70" i="16"/>
  <c r="ACR70" i="16"/>
  <c r="ACS70" i="16"/>
  <c r="ACT70" i="16"/>
  <c r="ACU70" i="16"/>
  <c r="ACV70" i="16"/>
  <c r="ACW70" i="16"/>
  <c r="ACX70" i="16"/>
  <c r="ACY70" i="16"/>
  <c r="ACZ70" i="16"/>
  <c r="ADA70" i="16"/>
  <c r="ADB70" i="16"/>
  <c r="ADC70" i="16"/>
  <c r="ADD70" i="16"/>
  <c r="ADE70" i="16"/>
  <c r="ADF70" i="16"/>
  <c r="ADG70" i="16"/>
  <c r="ADH70" i="16"/>
  <c r="ADI70" i="16"/>
  <c r="ADJ70" i="16"/>
  <c r="ADK70" i="16"/>
  <c r="ADL70" i="16"/>
  <c r="ADM70" i="16"/>
  <c r="ADN70" i="16"/>
  <c r="ADO70" i="16"/>
  <c r="ADP70" i="16"/>
  <c r="ADQ70" i="16"/>
  <c r="ADR70" i="16"/>
  <c r="ADS70" i="16"/>
  <c r="ADT70" i="16"/>
  <c r="ADU70" i="16"/>
  <c r="ADV70" i="16"/>
  <c r="ADW70" i="16"/>
  <c r="ADX70" i="16"/>
  <c r="ADY70" i="16"/>
  <c r="ADZ70" i="16"/>
  <c r="AEA70" i="16"/>
  <c r="AEB70" i="16"/>
  <c r="AEC70" i="16"/>
  <c r="AED70" i="16"/>
  <c r="AEE70" i="16"/>
  <c r="AEF70" i="16"/>
  <c r="AEG70" i="16"/>
  <c r="AEH70" i="16"/>
  <c r="AEI70" i="16"/>
  <c r="AEJ70" i="16"/>
  <c r="AEK70" i="16"/>
  <c r="AEL70" i="16"/>
  <c r="AEM70" i="16"/>
  <c r="AEN70" i="16"/>
  <c r="AEO70" i="16"/>
  <c r="AEP70" i="16"/>
  <c r="AEQ70" i="16"/>
  <c r="AER70" i="16"/>
  <c r="AES70" i="16"/>
  <c r="AET70" i="16"/>
  <c r="AEU70" i="16"/>
  <c r="AEV70" i="16"/>
  <c r="AEW70" i="16"/>
  <c r="AEX70" i="16"/>
  <c r="AEY70" i="16"/>
  <c r="AEZ70" i="16"/>
  <c r="AFA70" i="16"/>
  <c r="AFB70" i="16"/>
  <c r="AFC70" i="16"/>
  <c r="AFD70" i="16"/>
  <c r="AFE70" i="16"/>
  <c r="AFF70" i="16"/>
  <c r="AFG70" i="16"/>
  <c r="AFH70" i="16"/>
  <c r="AFI70" i="16"/>
  <c r="AFJ70" i="16"/>
  <c r="AFK70" i="16"/>
  <c r="AFL70" i="16"/>
  <c r="AFM70" i="16"/>
  <c r="AFN70" i="16"/>
  <c r="AFO70" i="16"/>
  <c r="AFP70" i="16"/>
  <c r="AFQ70" i="16"/>
  <c r="AFR70" i="16"/>
  <c r="AFS70" i="16"/>
  <c r="AFT70" i="16"/>
  <c r="AFU70" i="16"/>
  <c r="AFV70" i="16"/>
  <c r="AFW70" i="16"/>
  <c r="AFX70" i="16"/>
  <c r="AFY70" i="16"/>
  <c r="AFZ70" i="16"/>
  <c r="AGA70" i="16"/>
  <c r="AGB70" i="16"/>
  <c r="AGC70" i="16"/>
  <c r="AGD70" i="16"/>
  <c r="AGE70" i="16"/>
  <c r="AGF70" i="16"/>
  <c r="AGG70" i="16"/>
  <c r="AGH70" i="16"/>
  <c r="AGI70" i="16"/>
  <c r="AGJ70" i="16"/>
  <c r="AGK70" i="16"/>
  <c r="AGL70" i="16"/>
  <c r="AGM70" i="16"/>
  <c r="AGN70" i="16"/>
  <c r="AGO70" i="16"/>
  <c r="AGP70" i="16"/>
  <c r="AGQ70" i="16"/>
  <c r="AGR70" i="16"/>
  <c r="AGS70" i="16"/>
  <c r="AGT70" i="16"/>
  <c r="AGU70" i="16"/>
  <c r="AGV70" i="16"/>
  <c r="AGW70" i="16"/>
  <c r="AGX70" i="16"/>
  <c r="AGY70" i="16"/>
  <c r="AGZ70" i="16"/>
  <c r="AHA70" i="16"/>
  <c r="AHB70" i="16"/>
  <c r="AHC70" i="16"/>
  <c r="AHD70" i="16"/>
  <c r="AHE70" i="16"/>
  <c r="AHF70" i="16"/>
  <c r="AHG70" i="16"/>
  <c r="AHH70" i="16"/>
  <c r="AHI70" i="16"/>
  <c r="AHJ70" i="16"/>
  <c r="AHK70" i="16"/>
  <c r="AHL70" i="16"/>
  <c r="AHM70" i="16"/>
  <c r="AHN70" i="16"/>
  <c r="AHO70" i="16"/>
  <c r="AHP70" i="16"/>
  <c r="AHQ70" i="16"/>
  <c r="AHR70" i="16"/>
  <c r="AHS70" i="16"/>
  <c r="AHT70" i="16"/>
  <c r="AHU70" i="16"/>
  <c r="AHV70" i="16"/>
  <c r="AHW70" i="16"/>
  <c r="AHX70" i="16"/>
  <c r="AHY70" i="16"/>
  <c r="AHZ70" i="16"/>
  <c r="AIA70" i="16"/>
  <c r="AIB70" i="16"/>
  <c r="AIC70" i="16"/>
  <c r="AID70" i="16"/>
  <c r="AIE70" i="16"/>
  <c r="AIF70" i="16"/>
  <c r="AIG70" i="16"/>
  <c r="AIH70" i="16"/>
  <c r="AII70" i="16"/>
  <c r="AIJ70" i="16"/>
  <c r="AIK70" i="16"/>
  <c r="AIL70" i="16"/>
  <c r="AIM70" i="16"/>
  <c r="AIN70" i="16"/>
  <c r="AIO70" i="16"/>
  <c r="AIP70" i="16"/>
  <c r="AIQ70" i="16"/>
  <c r="AIR70" i="16"/>
  <c r="AIS70" i="16"/>
  <c r="AIT70" i="16"/>
  <c r="AIU70" i="16"/>
  <c r="AIV70" i="16"/>
  <c r="AIW70" i="16"/>
  <c r="AIX70" i="16"/>
  <c r="AIY70" i="16"/>
  <c r="AIZ70" i="16"/>
  <c r="AJA70" i="16"/>
  <c r="AJB70" i="16"/>
  <c r="AJC70" i="16"/>
  <c r="AJD70" i="16"/>
  <c r="AJE70" i="16"/>
  <c r="AJF70" i="16"/>
  <c r="AJG70" i="16"/>
  <c r="AJH70" i="16"/>
  <c r="AJI70" i="16"/>
  <c r="AJJ70" i="16"/>
  <c r="AJK70" i="16"/>
  <c r="AJL70" i="16"/>
  <c r="AJM70" i="16"/>
  <c r="AJN70" i="16"/>
  <c r="AJO70" i="16"/>
  <c r="AJP70" i="16"/>
  <c r="AJQ70" i="16"/>
  <c r="AJR70" i="16"/>
  <c r="AJS70" i="16"/>
  <c r="AJT70" i="16"/>
  <c r="AJU70" i="16"/>
  <c r="AJV70" i="16"/>
  <c r="AJW70" i="16"/>
  <c r="AJX70" i="16"/>
  <c r="AJY70" i="16"/>
  <c r="AJZ70" i="16"/>
  <c r="AKA70" i="16"/>
  <c r="AKB70" i="16"/>
  <c r="AKC70" i="16"/>
  <c r="AKD70" i="16"/>
  <c r="AKE70" i="16"/>
  <c r="AKF70" i="16"/>
  <c r="AKG70" i="16"/>
  <c r="AKH70" i="16"/>
  <c r="AKI70" i="16"/>
  <c r="AKJ70" i="16"/>
  <c r="AKK70" i="16"/>
  <c r="AKL70" i="16"/>
  <c r="AKM70" i="16"/>
  <c r="AKN70" i="16"/>
  <c r="AKO70" i="16"/>
  <c r="AKP70" i="16"/>
  <c r="AKQ70" i="16"/>
  <c r="AKR70" i="16"/>
  <c r="AKS70" i="16"/>
  <c r="AKT70" i="16"/>
  <c r="AKU70" i="16"/>
  <c r="AKV70" i="16"/>
  <c r="AKW70" i="16"/>
  <c r="AKX70" i="16"/>
  <c r="AKY70" i="16"/>
  <c r="AKZ70" i="16"/>
  <c r="ALA70" i="16"/>
  <c r="ALB70" i="16"/>
  <c r="ALC70" i="16"/>
  <c r="ALD70" i="16"/>
  <c r="ALE70" i="16"/>
  <c r="ALF70" i="16"/>
  <c r="ALG70" i="16"/>
  <c r="ALH70" i="16"/>
  <c r="ALI70" i="16"/>
  <c r="ALJ70" i="16"/>
  <c r="ALK70" i="16"/>
  <c r="ALL70" i="16"/>
  <c r="ALM70" i="16"/>
  <c r="ALN70" i="16"/>
  <c r="ALO70" i="16"/>
  <c r="ALP70" i="16"/>
  <c r="ALQ70" i="16"/>
  <c r="ALR70" i="16"/>
  <c r="ALS70" i="16"/>
  <c r="ALT70" i="16"/>
  <c r="ALU70" i="16"/>
  <c r="ALV70" i="16"/>
  <c r="ALW70" i="16"/>
  <c r="ALX70" i="16"/>
  <c r="ALY70" i="16"/>
  <c r="ALZ70" i="16"/>
  <c r="AMA70" i="16"/>
  <c r="AMB70" i="16"/>
  <c r="AMC70" i="16"/>
  <c r="AMD70" i="16"/>
  <c r="AME70" i="16"/>
  <c r="AMF70" i="16"/>
  <c r="AMG70" i="16"/>
  <c r="AMH70" i="16"/>
  <c r="AMI70" i="16"/>
  <c r="AMJ70" i="16"/>
  <c r="AMK70" i="16"/>
  <c r="AML70" i="16"/>
  <c r="AMM70" i="16"/>
  <c r="AMN70" i="16"/>
  <c r="AMO70" i="16"/>
  <c r="AMP70" i="16"/>
  <c r="AMQ70" i="16"/>
  <c r="AMR70" i="16"/>
  <c r="AMS70" i="16"/>
  <c r="AMT70" i="16"/>
  <c r="AMU70" i="16"/>
  <c r="AMV70" i="16"/>
  <c r="AMW70" i="16"/>
  <c r="AMX70" i="16"/>
  <c r="AMY70" i="16"/>
  <c r="AMZ70" i="16"/>
  <c r="ANA70" i="16"/>
  <c r="ANB70" i="16"/>
  <c r="ANC70" i="16"/>
  <c r="AND70" i="16"/>
  <c r="ANE70" i="16"/>
  <c r="ANF70" i="16"/>
  <c r="ANG70" i="16"/>
  <c r="ANH70" i="16"/>
  <c r="ANI70" i="16"/>
  <c r="ANJ70" i="16"/>
  <c r="ANK70" i="16"/>
  <c r="ANL70" i="16"/>
  <c r="ANM70" i="16"/>
  <c r="ANN70" i="16"/>
  <c r="ANO70" i="16"/>
  <c r="ANP70" i="16"/>
  <c r="ANQ70" i="16"/>
  <c r="ANR70" i="16"/>
  <c r="ANS70" i="16"/>
  <c r="ANT70" i="16"/>
  <c r="ANU70" i="16"/>
  <c r="ANV70" i="16"/>
  <c r="ANW70" i="16"/>
  <c r="ANX70" i="16"/>
  <c r="ANY70" i="16"/>
  <c r="ANZ70" i="16"/>
  <c r="AOA70" i="16"/>
  <c r="AOB70" i="16"/>
  <c r="AOC70" i="16"/>
  <c r="AOD70" i="16"/>
  <c r="AOE70" i="16"/>
  <c r="AOF70" i="16"/>
  <c r="AOG70" i="16"/>
  <c r="AOH70" i="16"/>
  <c r="AOI70" i="16"/>
  <c r="AOJ70" i="16"/>
  <c r="AOK70" i="16"/>
  <c r="AOL70" i="16"/>
  <c r="AOM70" i="16"/>
  <c r="AON70" i="16"/>
  <c r="AOO70" i="16"/>
  <c r="AOP70" i="16"/>
  <c r="AOQ70" i="16"/>
  <c r="AOR70" i="16"/>
  <c r="AOS70" i="16"/>
  <c r="AOT70" i="16"/>
  <c r="AOU70" i="16"/>
  <c r="AOV70" i="16"/>
  <c r="AOW70" i="16"/>
  <c r="AOX70" i="16"/>
  <c r="AOY70" i="16"/>
  <c r="AOZ70" i="16"/>
  <c r="APA70" i="16"/>
  <c r="APB70" i="16"/>
  <c r="APC70" i="16"/>
  <c r="APD70" i="16"/>
  <c r="APE70" i="16"/>
  <c r="APF70" i="16"/>
  <c r="APG70" i="16"/>
  <c r="APH70" i="16"/>
  <c r="API70" i="16"/>
  <c r="APJ70" i="16"/>
  <c r="APK70" i="16"/>
  <c r="APL70" i="16"/>
  <c r="APM70" i="16"/>
  <c r="APN70" i="16"/>
  <c r="APO70" i="16"/>
  <c r="APP70" i="16"/>
  <c r="APQ70" i="16"/>
  <c r="APR70" i="16"/>
  <c r="APS70" i="16"/>
  <c r="APT70" i="16"/>
  <c r="APU70" i="16"/>
  <c r="APV70" i="16"/>
  <c r="APW70" i="16"/>
  <c r="APX70" i="16"/>
  <c r="APY70" i="16"/>
  <c r="APZ70" i="16"/>
  <c r="AQA70" i="16"/>
  <c r="AQB70" i="16"/>
  <c r="AQC70" i="16"/>
  <c r="AQD70" i="16"/>
  <c r="AQE70" i="16"/>
  <c r="AQF70" i="16"/>
  <c r="AQG70" i="16"/>
  <c r="AQH70" i="16"/>
  <c r="AQI70" i="16"/>
  <c r="AQJ70" i="16"/>
  <c r="AQK70" i="16"/>
  <c r="AQL70" i="16"/>
  <c r="AQM70" i="16"/>
  <c r="AQN70" i="16"/>
  <c r="AQO70" i="16"/>
  <c r="AQP70" i="16"/>
  <c r="AQQ70" i="16"/>
  <c r="AQR70" i="16"/>
  <c r="AQS70" i="16"/>
  <c r="AQT70" i="16"/>
  <c r="AQU70" i="16"/>
  <c r="AQV70" i="16"/>
  <c r="AQW70" i="16"/>
  <c r="AQX70" i="16"/>
  <c r="AQY70" i="16"/>
  <c r="AQZ70" i="16"/>
  <c r="ARA70" i="16"/>
  <c r="ARB70" i="16"/>
  <c r="ARC70" i="16"/>
  <c r="ARD70" i="16"/>
  <c r="ARE70" i="16"/>
  <c r="ARF70" i="16"/>
  <c r="ARG70" i="16"/>
  <c r="ARH70" i="16"/>
  <c r="ARI70" i="16"/>
  <c r="ARJ70" i="16"/>
  <c r="ARK70" i="16"/>
  <c r="ARL70" i="16"/>
  <c r="ARM70" i="16"/>
  <c r="ARN70" i="16"/>
  <c r="ARO70" i="16"/>
  <c r="ARP70" i="16"/>
  <c r="ARQ70" i="16"/>
  <c r="ARR70" i="16"/>
  <c r="ARS70" i="16"/>
  <c r="ART70" i="16"/>
  <c r="ARU70" i="16"/>
  <c r="ARV70" i="16"/>
  <c r="ARW70" i="16"/>
  <c r="ARX70" i="16"/>
  <c r="ARY70" i="16"/>
  <c r="ARZ70" i="16"/>
  <c r="ASA70" i="16"/>
  <c r="ASB70" i="16"/>
  <c r="ASC70" i="16"/>
  <c r="ASD70" i="16"/>
  <c r="ASE70" i="16"/>
  <c r="ASF70" i="16"/>
  <c r="ASG70" i="16"/>
  <c r="ASH70" i="16"/>
  <c r="ASI70" i="16"/>
  <c r="ASJ70" i="16"/>
  <c r="ASK70" i="16"/>
  <c r="ASL70" i="16"/>
  <c r="ASM70" i="16"/>
  <c r="ASN70" i="16"/>
  <c r="ASO70" i="16"/>
  <c r="ASP70" i="16"/>
  <c r="ASQ70" i="16"/>
  <c r="ASR70" i="16"/>
  <c r="ASS70" i="16"/>
  <c r="AST70" i="16"/>
  <c r="ASU70" i="16"/>
  <c r="ASV70" i="16"/>
  <c r="ASW70" i="16"/>
  <c r="ASX70" i="16"/>
  <c r="ASY70" i="16"/>
  <c r="ASZ70" i="16"/>
  <c r="ATA70" i="16"/>
  <c r="ATB70" i="16"/>
  <c r="ATC70" i="16"/>
  <c r="ATD70" i="16"/>
  <c r="ATE70" i="16"/>
  <c r="ATF70" i="16"/>
  <c r="ATG70" i="16"/>
  <c r="ATH70" i="16"/>
  <c r="ATI70" i="16"/>
  <c r="ATJ70" i="16"/>
  <c r="ATK70" i="16"/>
  <c r="ATL70" i="16"/>
  <c r="ATM70" i="16"/>
  <c r="ATN70" i="16"/>
  <c r="ATO70" i="16"/>
  <c r="ATP70" i="16"/>
  <c r="ATQ70" i="16"/>
  <c r="ATR70" i="16"/>
  <c r="ATS70" i="16"/>
  <c r="ATT70" i="16"/>
  <c r="ATU70" i="16"/>
  <c r="ATV70" i="16"/>
  <c r="ATW70" i="16"/>
  <c r="ATX70" i="16"/>
  <c r="ATY70" i="16"/>
  <c r="ATZ70" i="16"/>
  <c r="AUA70" i="16"/>
  <c r="AUB70" i="16"/>
  <c r="AUC70" i="16"/>
  <c r="AUD70" i="16"/>
  <c r="AUE70" i="16"/>
  <c r="AUF70" i="16"/>
  <c r="AUG70" i="16"/>
  <c r="AUH70" i="16"/>
  <c r="AUI70" i="16"/>
  <c r="AUJ70" i="16"/>
  <c r="AUK70" i="16"/>
  <c r="AUL70" i="16"/>
  <c r="AUM70" i="16"/>
  <c r="AUN70" i="16"/>
  <c r="AUO70" i="16"/>
  <c r="AUP70" i="16"/>
  <c r="AUQ70" i="16"/>
  <c r="AUR70" i="16"/>
  <c r="AUS70" i="16"/>
  <c r="AUT70" i="16"/>
  <c r="AUU70" i="16"/>
  <c r="AUV70" i="16"/>
  <c r="AUW70" i="16"/>
  <c r="AUX70" i="16"/>
  <c r="AUY70" i="16"/>
  <c r="AUZ70" i="16"/>
  <c r="AVA70" i="16"/>
  <c r="AVB70" i="16"/>
  <c r="AVC70" i="16"/>
  <c r="AVD70" i="16"/>
  <c r="AVE70" i="16"/>
  <c r="AVF70" i="16"/>
  <c r="AVG70" i="16"/>
  <c r="AVH70" i="16"/>
  <c r="AVI70" i="16"/>
  <c r="AVJ70" i="16"/>
  <c r="AVK70" i="16"/>
  <c r="AVL70" i="16"/>
  <c r="AVM70" i="16"/>
  <c r="AVN70" i="16"/>
  <c r="AVO70" i="16"/>
  <c r="AVP70" i="16"/>
  <c r="AVQ70" i="16"/>
  <c r="AVR70" i="16"/>
  <c r="AVS70" i="16"/>
  <c r="AVT70" i="16"/>
  <c r="AVU70" i="16"/>
  <c r="AVV70" i="16"/>
  <c r="AVW70" i="16"/>
  <c r="AVX70" i="16"/>
  <c r="AVY70" i="16"/>
  <c r="AVZ70" i="16"/>
  <c r="AWA70" i="16"/>
  <c r="AWB70" i="16"/>
  <c r="AWC70" i="16"/>
  <c r="AWD70" i="16"/>
  <c r="AWE70" i="16"/>
  <c r="AWF70" i="16"/>
  <c r="AWG70" i="16"/>
  <c r="AWH70" i="16"/>
  <c r="AWI70" i="16"/>
  <c r="AWJ70" i="16"/>
  <c r="AWK70" i="16"/>
  <c r="AWL70" i="16"/>
  <c r="AWM70" i="16"/>
  <c r="AWN70" i="16"/>
  <c r="AWO70" i="16"/>
  <c r="AWP70" i="16"/>
  <c r="AWQ70" i="16"/>
  <c r="AWR70" i="16"/>
  <c r="AWS70" i="16"/>
  <c r="AWT70" i="16"/>
  <c r="AWU70" i="16"/>
  <c r="AWV70" i="16"/>
  <c r="AWW70" i="16"/>
  <c r="AWX70" i="16"/>
  <c r="AWY70" i="16"/>
  <c r="AWZ70" i="16"/>
  <c r="AXA70" i="16"/>
  <c r="AXB70" i="16"/>
  <c r="AXC70" i="16"/>
  <c r="AXD70" i="16"/>
  <c r="AXE70" i="16"/>
  <c r="AXF70" i="16"/>
  <c r="AXG70" i="16"/>
  <c r="AXH70" i="16"/>
  <c r="AXI70" i="16"/>
  <c r="AXJ70" i="16"/>
  <c r="AXK70" i="16"/>
  <c r="AXL70" i="16"/>
  <c r="AXM70" i="16"/>
  <c r="AXN70" i="16"/>
  <c r="AXO70" i="16"/>
  <c r="AXP70" i="16"/>
  <c r="AXQ70" i="16"/>
  <c r="AXR70" i="16"/>
  <c r="AXS70" i="16"/>
  <c r="AXT70" i="16"/>
  <c r="AXU70" i="16"/>
  <c r="AXV70" i="16"/>
  <c r="AXW70" i="16"/>
  <c r="AXX70" i="16"/>
  <c r="AXY70" i="16"/>
  <c r="AXZ70" i="16"/>
  <c r="AYA70" i="16"/>
  <c r="AYB70" i="16"/>
  <c r="AYC70" i="16"/>
  <c r="AYD70" i="16"/>
  <c r="AYE70" i="16"/>
  <c r="AYF70" i="16"/>
  <c r="AYG70" i="16"/>
  <c r="AYH70" i="16"/>
  <c r="AYI70" i="16"/>
  <c r="AYJ70" i="16"/>
  <c r="AYK70" i="16"/>
  <c r="AYL70" i="16"/>
  <c r="AYM70" i="16"/>
  <c r="AYN70" i="16"/>
  <c r="AYO70" i="16"/>
  <c r="AYP70" i="16"/>
  <c r="AYQ70" i="16"/>
  <c r="AYR70" i="16"/>
  <c r="AYS70" i="16"/>
  <c r="AYT70" i="16"/>
  <c r="AYU70" i="16"/>
  <c r="AYV70" i="16"/>
  <c r="AYW70" i="16"/>
  <c r="AYX70" i="16"/>
  <c r="AYY70" i="16"/>
  <c r="AYZ70" i="16"/>
  <c r="AZA70" i="16"/>
  <c r="AZB70" i="16"/>
  <c r="AZC70" i="16"/>
  <c r="AZD70" i="16"/>
  <c r="AZE70" i="16"/>
  <c r="AZF70" i="16"/>
  <c r="AZG70" i="16"/>
  <c r="AZH70" i="16"/>
  <c r="AZI70" i="16"/>
  <c r="AZJ70" i="16"/>
  <c r="AZK70" i="16"/>
  <c r="AZL70" i="16"/>
  <c r="AZM70" i="16"/>
  <c r="AZN70" i="16"/>
  <c r="AZO70" i="16"/>
  <c r="AZP70" i="16"/>
  <c r="AZQ70" i="16"/>
  <c r="AZR70" i="16"/>
  <c r="AZS70" i="16"/>
  <c r="AZT70" i="16"/>
  <c r="AZU70" i="16"/>
  <c r="AZV70" i="16"/>
  <c r="AZW70" i="16"/>
  <c r="AZX70" i="16"/>
  <c r="AZY70" i="16"/>
  <c r="AZZ70" i="16"/>
  <c r="BAA70" i="16"/>
  <c r="BAB70" i="16"/>
  <c r="BAC70" i="16"/>
  <c r="BAD70" i="16"/>
  <c r="BAE70" i="16"/>
  <c r="BAF70" i="16"/>
  <c r="BAG70" i="16"/>
  <c r="BAH70" i="16"/>
  <c r="BAI70" i="16"/>
  <c r="BAJ70" i="16"/>
  <c r="BAK70" i="16"/>
  <c r="BAL70" i="16"/>
  <c r="BAM70" i="16"/>
  <c r="BAN70" i="16"/>
  <c r="BAO70" i="16"/>
  <c r="BAP70" i="16"/>
  <c r="BAQ70" i="16"/>
  <c r="BAR70" i="16"/>
  <c r="BAS70" i="16"/>
  <c r="BAT70" i="16"/>
  <c r="BAU70" i="16"/>
  <c r="BAV70" i="16"/>
  <c r="BAW70" i="16"/>
  <c r="BAX70" i="16"/>
  <c r="BAY70" i="16"/>
  <c r="BAZ70" i="16"/>
  <c r="BBA70" i="16"/>
  <c r="BBB70" i="16"/>
  <c r="BBC70" i="16"/>
  <c r="BBD70" i="16"/>
  <c r="BBE70" i="16"/>
  <c r="BBF70" i="16"/>
  <c r="BBG70" i="16"/>
  <c r="BBH70" i="16"/>
  <c r="BBI70" i="16"/>
  <c r="BBJ70" i="16"/>
  <c r="BBK70" i="16"/>
  <c r="BBL70" i="16"/>
  <c r="BBM70" i="16"/>
  <c r="BBN70" i="16"/>
  <c r="BBO70" i="16"/>
  <c r="BBP70" i="16"/>
  <c r="BBQ70" i="16"/>
  <c r="BBR70" i="16"/>
  <c r="BBS70" i="16"/>
  <c r="BBT70" i="16"/>
  <c r="BBU70" i="16"/>
  <c r="BBV70" i="16"/>
  <c r="BBW70" i="16"/>
  <c r="BBX70" i="16"/>
  <c r="BBY70" i="16"/>
  <c r="BBZ70" i="16"/>
  <c r="BCA70" i="16"/>
  <c r="BCB70" i="16"/>
  <c r="BCC70" i="16"/>
  <c r="BCD70" i="16"/>
  <c r="BCE70" i="16"/>
  <c r="BCF70" i="16"/>
  <c r="BCG70" i="16"/>
  <c r="BCH70" i="16"/>
  <c r="BCI70" i="16"/>
  <c r="BCJ70" i="16"/>
  <c r="BCK70" i="16"/>
  <c r="BCL70" i="16"/>
  <c r="BCM70" i="16"/>
  <c r="BCN70" i="16"/>
  <c r="BCO70" i="16"/>
  <c r="BCP70" i="16"/>
  <c r="BCQ70" i="16"/>
  <c r="BCR70" i="16"/>
  <c r="BCS70" i="16"/>
  <c r="BCT70" i="16"/>
  <c r="BCU70" i="16"/>
  <c r="BCV70" i="16"/>
  <c r="BCW70" i="16"/>
  <c r="BCX70" i="16"/>
  <c r="BCY70" i="16"/>
  <c r="BCZ70" i="16"/>
  <c r="BDA70" i="16"/>
  <c r="BDB70" i="16"/>
  <c r="BDC70" i="16"/>
  <c r="BDD70" i="16"/>
  <c r="BDE70" i="16"/>
  <c r="BDF70" i="16"/>
  <c r="BDG70" i="16"/>
  <c r="BDH70" i="16"/>
  <c r="BDI70" i="16"/>
  <c r="BDJ70" i="16"/>
  <c r="BDK70" i="16"/>
  <c r="BDL70" i="16"/>
  <c r="BDM70" i="16"/>
  <c r="BDN70" i="16"/>
  <c r="BDO70" i="16"/>
  <c r="BDP70" i="16"/>
  <c r="BDQ70" i="16"/>
  <c r="BDR70" i="16"/>
  <c r="BDS70" i="16"/>
  <c r="BDT70" i="16"/>
  <c r="BDU70" i="16"/>
  <c r="BDV70" i="16"/>
  <c r="BDW70" i="16"/>
  <c r="BDX70" i="16"/>
  <c r="BDY70" i="16"/>
  <c r="BDZ70" i="16"/>
  <c r="BEA70" i="16"/>
  <c r="BEB70" i="16"/>
  <c r="BEC70" i="16"/>
  <c r="BED70" i="16"/>
  <c r="BEE70" i="16"/>
  <c r="BEF70" i="16"/>
  <c r="BEG70" i="16"/>
  <c r="BEH70" i="16"/>
  <c r="BEI70" i="16"/>
  <c r="BEJ70" i="16"/>
  <c r="BEK70" i="16"/>
  <c r="BEL70" i="16"/>
  <c r="BEM70" i="16"/>
  <c r="BEN70" i="16"/>
  <c r="BEO70" i="16"/>
  <c r="BEP70" i="16"/>
  <c r="BEQ70" i="16"/>
  <c r="BER70" i="16"/>
  <c r="BES70" i="16"/>
  <c r="BET70" i="16"/>
  <c r="BEU70" i="16"/>
  <c r="BEV70" i="16"/>
  <c r="BEW70" i="16"/>
  <c r="BEX70" i="16"/>
  <c r="BEY70" i="16"/>
  <c r="BEZ70" i="16"/>
  <c r="BFA70" i="16"/>
  <c r="BFB70" i="16"/>
  <c r="BFC70" i="16"/>
  <c r="BFD70" i="16"/>
  <c r="BFE70" i="16"/>
  <c r="BFF70" i="16"/>
  <c r="BFG70" i="16"/>
  <c r="BFH70" i="16"/>
  <c r="BFI70" i="16"/>
  <c r="BFJ70" i="16"/>
  <c r="BFK70" i="16"/>
  <c r="BFL70" i="16"/>
  <c r="BFM70" i="16"/>
  <c r="BFN70" i="16"/>
  <c r="BFO70" i="16"/>
  <c r="BFP70" i="16"/>
  <c r="BFQ70" i="16"/>
  <c r="BFR70" i="16"/>
  <c r="BFS70" i="16"/>
  <c r="BFT70" i="16"/>
  <c r="BFU70" i="16"/>
  <c r="BFV70" i="16"/>
  <c r="BFW70" i="16"/>
  <c r="BFX70" i="16"/>
  <c r="BFY70" i="16"/>
  <c r="BFZ70" i="16"/>
  <c r="BGA70" i="16"/>
  <c r="BGB70" i="16"/>
  <c r="BGC70" i="16"/>
  <c r="BGD70" i="16"/>
  <c r="BGE70" i="16"/>
  <c r="BGF70" i="16"/>
  <c r="BGG70" i="16"/>
  <c r="BGH70" i="16"/>
  <c r="BGI70" i="16"/>
  <c r="BGJ70" i="16"/>
  <c r="BGK70" i="16"/>
  <c r="BGL70" i="16"/>
  <c r="BGM70" i="16"/>
  <c r="BGN70" i="16"/>
  <c r="BGO70" i="16"/>
  <c r="BGP70" i="16"/>
  <c r="BGQ70" i="16"/>
  <c r="BGR70" i="16"/>
  <c r="BGS70" i="16"/>
  <c r="BGT70" i="16"/>
  <c r="BGU70" i="16"/>
  <c r="BGV70" i="16"/>
  <c r="BGW70" i="16"/>
  <c r="BGX70" i="16"/>
  <c r="BGY70" i="16"/>
  <c r="BGZ70" i="16"/>
  <c r="BHA70" i="16"/>
  <c r="BHB70" i="16"/>
  <c r="BHC70" i="16"/>
  <c r="BHD70" i="16"/>
  <c r="BHE70" i="16"/>
  <c r="BHF70" i="16"/>
  <c r="BHG70" i="16"/>
  <c r="BHH70" i="16"/>
  <c r="BHI70" i="16"/>
  <c r="BHJ70" i="16"/>
  <c r="BHK70" i="16"/>
  <c r="BHL70" i="16"/>
  <c r="BHM70" i="16"/>
  <c r="BHN70" i="16"/>
  <c r="BHO70" i="16"/>
  <c r="BHP70" i="16"/>
  <c r="BHQ70" i="16"/>
  <c r="BHR70" i="16"/>
  <c r="BHS70" i="16"/>
  <c r="BHT70" i="16"/>
  <c r="BHU70" i="16"/>
  <c r="BHV70" i="16"/>
  <c r="BHW70" i="16"/>
  <c r="BHX70" i="16"/>
  <c r="BHY70" i="16"/>
  <c r="BHZ70" i="16"/>
  <c r="BIA70" i="16"/>
  <c r="BIB70" i="16"/>
  <c r="BIC70" i="16"/>
  <c r="BID70" i="16"/>
  <c r="BIE70" i="16"/>
  <c r="BIF70" i="16"/>
  <c r="BIG70" i="16"/>
  <c r="BIH70" i="16"/>
  <c r="BII70" i="16"/>
  <c r="BIJ70" i="16"/>
  <c r="BIK70" i="16"/>
  <c r="BIL70" i="16"/>
  <c r="BIM70" i="16"/>
  <c r="BIN70" i="16"/>
  <c r="BIO70" i="16"/>
  <c r="BIP70" i="16"/>
  <c r="BIQ70" i="16"/>
  <c r="BIR70" i="16"/>
  <c r="BIS70" i="16"/>
  <c r="BIT70" i="16"/>
  <c r="BIU70" i="16"/>
  <c r="BIV70" i="16"/>
  <c r="BIW70" i="16"/>
  <c r="BIX70" i="16"/>
  <c r="BIY70" i="16"/>
  <c r="BIZ70" i="16"/>
  <c r="BJA70" i="16"/>
  <c r="BJB70" i="16"/>
  <c r="BJC70" i="16"/>
  <c r="BJD70" i="16"/>
  <c r="BJE70" i="16"/>
  <c r="BJF70" i="16"/>
  <c r="BJG70" i="16"/>
  <c r="BJH70" i="16"/>
  <c r="BJI70" i="16"/>
  <c r="BJJ70" i="16"/>
  <c r="BJK70" i="16"/>
  <c r="BJL70" i="16"/>
  <c r="BJM70" i="16"/>
  <c r="BJN70" i="16"/>
  <c r="BJO70" i="16"/>
  <c r="BJP70" i="16"/>
  <c r="BJQ70" i="16"/>
  <c r="BJR70" i="16"/>
  <c r="BJS70" i="16"/>
  <c r="BJT70" i="16"/>
  <c r="BJU70" i="16"/>
  <c r="BJV70" i="16"/>
  <c r="BJW70" i="16"/>
  <c r="BJX70" i="16"/>
  <c r="BJY70" i="16"/>
  <c r="BJZ70" i="16"/>
  <c r="BKA70" i="16"/>
  <c r="BKB70" i="16"/>
  <c r="BKC70" i="16"/>
  <c r="BKD70" i="16"/>
  <c r="BKE70" i="16"/>
  <c r="BKF70" i="16"/>
  <c r="BKG70" i="16"/>
  <c r="BKH70" i="16"/>
  <c r="BKI70" i="16"/>
  <c r="BKJ70" i="16"/>
  <c r="BKK70" i="16"/>
  <c r="BKL70" i="16"/>
  <c r="BKM70" i="16"/>
  <c r="BKN70" i="16"/>
  <c r="BKO70" i="16"/>
  <c r="BKP70" i="16"/>
  <c r="BKQ70" i="16"/>
  <c r="BKR70" i="16"/>
  <c r="BKS70" i="16"/>
  <c r="BKT70" i="16"/>
  <c r="BKU70" i="16"/>
  <c r="BKV70" i="16"/>
  <c r="BKW70" i="16"/>
  <c r="BKX70" i="16"/>
  <c r="BKY70" i="16"/>
  <c r="BKZ70" i="16"/>
  <c r="BLA70" i="16"/>
  <c r="BLB70" i="16"/>
  <c r="BLC70" i="16"/>
  <c r="BLD70" i="16"/>
  <c r="BLE70" i="16"/>
  <c r="BLF70" i="16"/>
  <c r="BLG70" i="16"/>
  <c r="BLH70" i="16"/>
  <c r="BLI70" i="16"/>
  <c r="BLJ70" i="16"/>
  <c r="BLK70" i="16"/>
  <c r="BLL70" i="16"/>
  <c r="BLM70" i="16"/>
  <c r="BLN70" i="16"/>
  <c r="BLO70" i="16"/>
  <c r="BLP70" i="16"/>
  <c r="BLQ70" i="16"/>
  <c r="BLR70" i="16"/>
  <c r="BLS70" i="16"/>
  <c r="BLT70" i="16"/>
  <c r="BLU70" i="16"/>
  <c r="BLV70" i="16"/>
  <c r="BLW70" i="16"/>
  <c r="BLX70" i="16"/>
  <c r="BLY70" i="16"/>
  <c r="BLZ70" i="16"/>
  <c r="BMA70" i="16"/>
  <c r="BMB70" i="16"/>
  <c r="BMC70" i="16"/>
  <c r="BMD70" i="16"/>
  <c r="BME70" i="16"/>
  <c r="BMF70" i="16"/>
  <c r="BMG70" i="16"/>
  <c r="BMH70" i="16"/>
  <c r="BMI70" i="16"/>
  <c r="BMJ70" i="16"/>
  <c r="BMK70" i="16"/>
  <c r="BML70" i="16"/>
  <c r="BMM70" i="16"/>
  <c r="BMN70" i="16"/>
  <c r="BMO70" i="16"/>
  <c r="BMP70" i="16"/>
  <c r="BMQ70" i="16"/>
  <c r="BMR70" i="16"/>
  <c r="BMS70" i="16"/>
  <c r="BMT70" i="16"/>
  <c r="BMU70" i="16"/>
  <c r="BMV70" i="16"/>
  <c r="BMW70" i="16"/>
  <c r="BMX70" i="16"/>
  <c r="BMY70" i="16"/>
  <c r="BMZ70" i="16"/>
  <c r="BNA70" i="16"/>
  <c r="BNB70" i="16"/>
  <c r="BNC70" i="16"/>
  <c r="BND70" i="16"/>
  <c r="BNE70" i="16"/>
  <c r="BNF70" i="16"/>
  <c r="BNG70" i="16"/>
  <c r="BNH70" i="16"/>
  <c r="BNI70" i="16"/>
  <c r="BNJ70" i="16"/>
  <c r="BNK70" i="16"/>
  <c r="BNL70" i="16"/>
  <c r="BNM70" i="16"/>
  <c r="BNN70" i="16"/>
  <c r="BNO70" i="16"/>
  <c r="BNP70" i="16"/>
  <c r="BNQ70" i="16"/>
  <c r="BNR70" i="16"/>
  <c r="BNS70" i="16"/>
  <c r="BNT70" i="16"/>
  <c r="BNU70" i="16"/>
  <c r="BNV70" i="16"/>
  <c r="BNW70" i="16"/>
  <c r="BNX70" i="16"/>
  <c r="BNY70" i="16"/>
  <c r="BNZ70" i="16"/>
  <c r="BOA70" i="16"/>
  <c r="BOB70" i="16"/>
  <c r="BOC70" i="16"/>
  <c r="BOD70" i="16"/>
  <c r="BOE70" i="16"/>
  <c r="BOF70" i="16"/>
  <c r="BOG70" i="16"/>
  <c r="BOH70" i="16"/>
  <c r="BOI70" i="16"/>
  <c r="BOJ70" i="16"/>
  <c r="BOK70" i="16"/>
  <c r="BOL70" i="16"/>
  <c r="BOM70" i="16"/>
  <c r="BON70" i="16"/>
  <c r="BOO70" i="16"/>
  <c r="BOP70" i="16"/>
  <c r="BOQ70" i="16"/>
  <c r="BOR70" i="16"/>
  <c r="BOS70" i="16"/>
  <c r="BOT70" i="16"/>
  <c r="BOU70" i="16"/>
  <c r="BOV70" i="16"/>
  <c r="BOW70" i="16"/>
  <c r="BOX70" i="16"/>
  <c r="BOY70" i="16"/>
  <c r="BOZ70" i="16"/>
  <c r="BPA70" i="16"/>
  <c r="BPB70" i="16"/>
  <c r="BPC70" i="16"/>
  <c r="BPD70" i="16"/>
  <c r="BPE70" i="16"/>
  <c r="BPF70" i="16"/>
  <c r="BPG70" i="16"/>
  <c r="BPH70" i="16"/>
  <c r="BPI70" i="16"/>
  <c r="BPJ70" i="16"/>
  <c r="BPK70" i="16"/>
  <c r="BPL70" i="16"/>
  <c r="BPM70" i="16"/>
  <c r="BPN70" i="16"/>
  <c r="BPO70" i="16"/>
  <c r="BPP70" i="16"/>
  <c r="BPQ70" i="16"/>
  <c r="BPR70" i="16"/>
  <c r="BPS70" i="16"/>
  <c r="BPT70" i="16"/>
  <c r="BPU70" i="16"/>
  <c r="BPV70" i="16"/>
  <c r="BPW70" i="16"/>
  <c r="BPX70" i="16"/>
  <c r="BPY70" i="16"/>
  <c r="BPZ70" i="16"/>
  <c r="BQA70" i="16"/>
  <c r="BQB70" i="16"/>
  <c r="BQC70" i="16"/>
  <c r="BQD70" i="16"/>
  <c r="BQE70" i="16"/>
  <c r="BQF70" i="16"/>
  <c r="BQG70" i="16"/>
  <c r="BQH70" i="16"/>
  <c r="BQI70" i="16"/>
  <c r="BQJ70" i="16"/>
  <c r="BQK70" i="16"/>
  <c r="BQL70" i="16"/>
  <c r="BQM70" i="16"/>
  <c r="BQN70" i="16"/>
  <c r="BQO70" i="16"/>
  <c r="BQP70" i="16"/>
  <c r="BQQ70" i="16"/>
  <c r="BQR70" i="16"/>
  <c r="BQS70" i="16"/>
  <c r="BQT70" i="16"/>
  <c r="BQU70" i="16"/>
  <c r="BQV70" i="16"/>
  <c r="BQW70" i="16"/>
  <c r="BQX70" i="16"/>
  <c r="BQY70" i="16"/>
  <c r="BQZ70" i="16"/>
  <c r="BRA70" i="16"/>
  <c r="BRB70" i="16"/>
  <c r="BRC70" i="16"/>
  <c r="BRD70" i="16"/>
  <c r="BRE70" i="16"/>
  <c r="BRF70" i="16"/>
  <c r="BRG70" i="16"/>
  <c r="BRH70" i="16"/>
  <c r="BRI70" i="16"/>
  <c r="BRJ70" i="16"/>
  <c r="BRK70" i="16"/>
  <c r="BRL70" i="16"/>
  <c r="BRM70" i="16"/>
  <c r="BRN70" i="16"/>
  <c r="BRO70" i="16"/>
  <c r="BRP70" i="16"/>
  <c r="BRQ70" i="16"/>
  <c r="BRR70" i="16"/>
  <c r="BRS70" i="16"/>
  <c r="BRT70" i="16"/>
  <c r="BRU70" i="16"/>
  <c r="BRV70" i="16"/>
  <c r="BRW70" i="16"/>
  <c r="BRX70" i="16"/>
  <c r="BRY70" i="16"/>
  <c r="BRZ70" i="16"/>
  <c r="BSA70" i="16"/>
  <c r="BSB70" i="16"/>
  <c r="BSC70" i="16"/>
  <c r="BSD70" i="16"/>
  <c r="BSE70" i="16"/>
  <c r="BSF70" i="16"/>
  <c r="BSG70" i="16"/>
  <c r="BSH70" i="16"/>
  <c r="BSI70" i="16"/>
  <c r="BSJ70" i="16"/>
  <c r="BSK70" i="16"/>
  <c r="BSL70" i="16"/>
  <c r="BSM70" i="16"/>
  <c r="BSN70" i="16"/>
  <c r="BSO70" i="16"/>
  <c r="BSP70" i="16"/>
  <c r="BSQ70" i="16"/>
  <c r="BSR70" i="16"/>
  <c r="BSS70" i="16"/>
  <c r="BST70" i="16"/>
  <c r="BSU70" i="16"/>
  <c r="BSV70" i="16"/>
  <c r="BSW70" i="16"/>
  <c r="BSX70" i="16"/>
  <c r="BSY70" i="16"/>
  <c r="BSZ70" i="16"/>
  <c r="BTA70" i="16"/>
  <c r="BTB70" i="16"/>
  <c r="BTC70" i="16"/>
  <c r="BTD70" i="16"/>
  <c r="BTE70" i="16"/>
  <c r="BTF70" i="16"/>
  <c r="BTG70" i="16"/>
  <c r="BTH70" i="16"/>
  <c r="BTI70" i="16"/>
  <c r="BTJ70" i="16"/>
  <c r="BTK70" i="16"/>
  <c r="BTL70" i="16"/>
  <c r="BTM70" i="16"/>
  <c r="BTN70" i="16"/>
  <c r="BTO70" i="16"/>
  <c r="BTP70" i="16"/>
  <c r="BTQ70" i="16"/>
  <c r="BTR70" i="16"/>
  <c r="BTS70" i="16"/>
  <c r="BTT70" i="16"/>
  <c r="BTU70" i="16"/>
  <c r="BTV70" i="16"/>
  <c r="BTW70" i="16"/>
  <c r="BTX70" i="16"/>
  <c r="BTY70" i="16"/>
  <c r="BTZ70" i="16"/>
  <c r="BUA70" i="16"/>
  <c r="BUB70" i="16"/>
  <c r="BUC70" i="16"/>
  <c r="BUD70" i="16"/>
  <c r="BUE70" i="16"/>
  <c r="BUF70" i="16"/>
  <c r="BUG70" i="16"/>
  <c r="BUH70" i="16"/>
  <c r="BUI70" i="16"/>
  <c r="BUJ70" i="16"/>
  <c r="BUK70" i="16"/>
  <c r="BUL70" i="16"/>
  <c r="BUM70" i="16"/>
  <c r="BUN70" i="16"/>
  <c r="BUO70" i="16"/>
  <c r="BUP70" i="16"/>
  <c r="BUQ70" i="16"/>
  <c r="BUR70" i="16"/>
  <c r="BUS70" i="16"/>
  <c r="BUT70" i="16"/>
  <c r="BUU70" i="16"/>
  <c r="BUV70" i="16"/>
  <c r="BUW70" i="16"/>
  <c r="BUX70" i="16"/>
  <c r="BUY70" i="16"/>
  <c r="BUZ70" i="16"/>
  <c r="BVA70" i="16"/>
  <c r="BVB70" i="16"/>
  <c r="BVC70" i="16"/>
  <c r="BVD70" i="16"/>
  <c r="BVE70" i="16"/>
  <c r="BVF70" i="16"/>
  <c r="BVG70" i="16"/>
  <c r="BVH70" i="16"/>
  <c r="BVI70" i="16"/>
  <c r="BVJ70" i="16"/>
  <c r="BVK70" i="16"/>
  <c r="BVL70" i="16"/>
  <c r="BVM70" i="16"/>
  <c r="BVN70" i="16"/>
  <c r="BVO70" i="16"/>
  <c r="BVP70" i="16"/>
  <c r="BVQ70" i="16"/>
  <c r="BVR70" i="16"/>
  <c r="BVS70" i="16"/>
  <c r="BVT70" i="16"/>
  <c r="BVU70" i="16"/>
  <c r="BVV70" i="16"/>
  <c r="BVW70" i="16"/>
  <c r="BVX70" i="16"/>
  <c r="BVY70" i="16"/>
  <c r="BVZ70" i="16"/>
  <c r="BWA70" i="16"/>
  <c r="BWB70" i="16"/>
  <c r="BWC70" i="16"/>
  <c r="BWD70" i="16"/>
  <c r="BWE70" i="16"/>
  <c r="BWF70" i="16"/>
  <c r="BWG70" i="16"/>
  <c r="BWH70" i="16"/>
  <c r="BWI70" i="16"/>
  <c r="BWJ70" i="16"/>
  <c r="BWK70" i="16"/>
  <c r="BWL70" i="16"/>
  <c r="BWM70" i="16"/>
  <c r="BWN70" i="16"/>
  <c r="BWO70" i="16"/>
  <c r="BWP70" i="16"/>
  <c r="BWQ70" i="16"/>
  <c r="BWR70" i="16"/>
  <c r="BWS70" i="16"/>
  <c r="BWT70" i="16"/>
  <c r="BWU70" i="16"/>
  <c r="BWV70" i="16"/>
  <c r="BWW70" i="16"/>
  <c r="BWX70" i="16"/>
  <c r="BWY70" i="16"/>
  <c r="BWZ70" i="16"/>
  <c r="BXA70" i="16"/>
  <c r="BXB70" i="16"/>
  <c r="BXC70" i="16"/>
  <c r="BXD70" i="16"/>
  <c r="BXE70" i="16"/>
  <c r="BXF70" i="16"/>
  <c r="BXG70" i="16"/>
  <c r="BXH70" i="16"/>
  <c r="BXI70" i="16"/>
  <c r="BXJ70" i="16"/>
  <c r="BXK70" i="16"/>
  <c r="BXL70" i="16"/>
  <c r="BXM70" i="16"/>
  <c r="BXN70" i="16"/>
  <c r="BXO70" i="16"/>
  <c r="BXP70" i="16"/>
  <c r="BXQ70" i="16"/>
  <c r="BXR70" i="16"/>
  <c r="BXS70" i="16"/>
  <c r="BXT70" i="16"/>
  <c r="BXU70" i="16"/>
  <c r="BXV70" i="16"/>
  <c r="BXW70" i="16"/>
  <c r="BXX70" i="16"/>
  <c r="BXY70" i="16"/>
  <c r="BXZ70" i="16"/>
  <c r="BYA70" i="16"/>
  <c r="BYB70" i="16"/>
  <c r="BYC70" i="16"/>
  <c r="BYD70" i="16"/>
  <c r="BYE70" i="16"/>
  <c r="BYF70" i="16"/>
  <c r="BYG70" i="16"/>
  <c r="BYH70" i="16"/>
  <c r="BYI70" i="16"/>
  <c r="BYJ70" i="16"/>
  <c r="BYK70" i="16"/>
  <c r="BYL70" i="16"/>
  <c r="BYM70" i="16"/>
  <c r="BYN70" i="16"/>
  <c r="BYO70" i="16"/>
  <c r="BYP70" i="16"/>
  <c r="BYQ70" i="16"/>
  <c r="BYR70" i="16"/>
  <c r="BYS70" i="16"/>
  <c r="BYT70" i="16"/>
  <c r="BYU70" i="16"/>
  <c r="BYV70" i="16"/>
  <c r="BYW70" i="16"/>
  <c r="BYX70" i="16"/>
  <c r="BYY70" i="16"/>
  <c r="BYZ70" i="16"/>
  <c r="BZA70" i="16"/>
  <c r="BZB70" i="16"/>
  <c r="BZC70" i="16"/>
  <c r="BZD70" i="16"/>
  <c r="BZE70" i="16"/>
  <c r="BZF70" i="16"/>
  <c r="BZG70" i="16"/>
  <c r="BZH70" i="16"/>
  <c r="BZI70" i="16"/>
  <c r="BZJ70" i="16"/>
  <c r="BZK70" i="16"/>
  <c r="BZL70" i="16"/>
  <c r="BZM70" i="16"/>
  <c r="BZN70" i="16"/>
  <c r="BZO70" i="16"/>
  <c r="BZP70" i="16"/>
  <c r="BZQ70" i="16"/>
  <c r="BZR70" i="16"/>
  <c r="BZS70" i="16"/>
  <c r="BZT70" i="16"/>
  <c r="BZU70" i="16"/>
  <c r="BZV70" i="16"/>
  <c r="BZW70" i="16"/>
  <c r="BZX70" i="16"/>
  <c r="BZY70" i="16"/>
  <c r="BZZ70" i="16"/>
  <c r="CAA70" i="16"/>
  <c r="CAB70" i="16"/>
  <c r="CAC70" i="16"/>
  <c r="CAD70" i="16"/>
  <c r="CAE70" i="16"/>
  <c r="CAF70" i="16"/>
  <c r="CAG70" i="16"/>
  <c r="CAH70" i="16"/>
  <c r="CAI70" i="16"/>
  <c r="CAJ70" i="16"/>
  <c r="CAK70" i="16"/>
  <c r="CAL70" i="16"/>
  <c r="CAM70" i="16"/>
  <c r="CAN70" i="16"/>
  <c r="CAO70" i="16"/>
  <c r="CAP70" i="16"/>
  <c r="CAQ70" i="16"/>
  <c r="CAR70" i="16"/>
  <c r="CAS70" i="16"/>
  <c r="CAT70" i="16"/>
  <c r="CAU70" i="16"/>
  <c r="CAV70" i="16"/>
  <c r="CAW70" i="16"/>
  <c r="CAX70" i="16"/>
  <c r="CAY70" i="16"/>
  <c r="CAZ70" i="16"/>
  <c r="CBA70" i="16"/>
  <c r="CBB70" i="16"/>
  <c r="CBC70" i="16"/>
  <c r="CBD70" i="16"/>
  <c r="CBE70" i="16"/>
  <c r="CBF70" i="16"/>
  <c r="CBG70" i="16"/>
  <c r="CBH70" i="16"/>
  <c r="CBI70" i="16"/>
  <c r="CBJ70" i="16"/>
  <c r="CBK70" i="16"/>
  <c r="CBL70" i="16"/>
  <c r="CBM70" i="16"/>
  <c r="CBN70" i="16"/>
  <c r="CBO70" i="16"/>
  <c r="CBP70" i="16"/>
  <c r="CBQ70" i="16"/>
  <c r="CBR70" i="16"/>
  <c r="CBS70" i="16"/>
  <c r="CBT70" i="16"/>
  <c r="CBU70" i="16"/>
  <c r="CBV70" i="16"/>
  <c r="CBW70" i="16"/>
  <c r="CBX70" i="16"/>
  <c r="CBY70" i="16"/>
  <c r="CBZ70" i="16"/>
  <c r="CCA70" i="16"/>
  <c r="CCB70" i="16"/>
  <c r="CCC70" i="16"/>
  <c r="CCD70" i="16"/>
  <c r="CCE70" i="16"/>
  <c r="CCF70" i="16"/>
  <c r="CCG70" i="16"/>
  <c r="CCH70" i="16"/>
  <c r="CCI70" i="16"/>
  <c r="CCJ70" i="16"/>
  <c r="CCK70" i="16"/>
  <c r="CCL70" i="16"/>
  <c r="CCM70" i="16"/>
  <c r="CCN70" i="16"/>
  <c r="CCO70" i="16"/>
  <c r="CCP70" i="16"/>
  <c r="CCQ70" i="16"/>
  <c r="CCR70" i="16"/>
  <c r="CCS70" i="16"/>
  <c r="CCT70" i="16"/>
  <c r="CCU70" i="16"/>
  <c r="CCV70" i="16"/>
  <c r="CCW70" i="16"/>
  <c r="CCX70" i="16"/>
  <c r="CCY70" i="16"/>
  <c r="CCZ70" i="16"/>
  <c r="CDA70" i="16"/>
  <c r="CDB70" i="16"/>
  <c r="CDC70" i="16"/>
  <c r="CDD70" i="16"/>
  <c r="CDE70" i="16"/>
  <c r="CDF70" i="16"/>
  <c r="CDG70" i="16"/>
  <c r="CDH70" i="16"/>
  <c r="CDI70" i="16"/>
  <c r="CDJ70" i="16"/>
  <c r="CDK70" i="16"/>
  <c r="CDL70" i="16"/>
  <c r="CDM70" i="16"/>
  <c r="CDN70" i="16"/>
  <c r="CDO70" i="16"/>
  <c r="CDP70" i="16"/>
  <c r="CDQ70" i="16"/>
  <c r="CDR70" i="16"/>
  <c r="CDS70" i="16"/>
  <c r="CDT70" i="16"/>
  <c r="CDU70" i="16"/>
  <c r="CDV70" i="16"/>
  <c r="CDW70" i="16"/>
  <c r="CDX70" i="16"/>
  <c r="CDY70" i="16"/>
  <c r="CDZ70" i="16"/>
  <c r="CEA70" i="16"/>
  <c r="CEB70" i="16"/>
  <c r="CEC70" i="16"/>
  <c r="CED70" i="16"/>
  <c r="CEE70" i="16"/>
  <c r="CEF70" i="16"/>
  <c r="CEG70" i="16"/>
  <c r="CEH70" i="16"/>
  <c r="CEI70" i="16"/>
  <c r="CEJ70" i="16"/>
  <c r="CEK70" i="16"/>
  <c r="CEL70" i="16"/>
  <c r="CEM70" i="16"/>
  <c r="CEN70" i="16"/>
  <c r="CEO70" i="16"/>
  <c r="CEP70" i="16"/>
  <c r="CEQ70" i="16"/>
  <c r="CER70" i="16"/>
  <c r="CES70" i="16"/>
  <c r="CET70" i="16"/>
  <c r="CEU70" i="16"/>
  <c r="CEV70" i="16"/>
  <c r="CEW70" i="16"/>
  <c r="CEX70" i="16"/>
  <c r="CEY70" i="16"/>
  <c r="CEZ70" i="16"/>
  <c r="CFA70" i="16"/>
  <c r="CFB70" i="16"/>
  <c r="CFC70" i="16"/>
  <c r="CFD70" i="16"/>
  <c r="CFE70" i="16"/>
  <c r="CFF70" i="16"/>
  <c r="CFG70" i="16"/>
  <c r="CFH70" i="16"/>
  <c r="CFI70" i="16"/>
  <c r="CFJ70" i="16"/>
  <c r="CFK70" i="16"/>
  <c r="CFL70" i="16"/>
  <c r="CFM70" i="16"/>
  <c r="CFN70" i="16"/>
  <c r="CFO70" i="16"/>
  <c r="CFP70" i="16"/>
  <c r="CFQ70" i="16"/>
  <c r="CFR70" i="16"/>
  <c r="CFS70" i="16"/>
  <c r="CFT70" i="16"/>
  <c r="CFU70" i="16"/>
  <c r="CFV70" i="16"/>
  <c r="CFW70" i="16"/>
  <c r="CFX70" i="16"/>
  <c r="CFY70" i="16"/>
  <c r="CFZ70" i="16"/>
  <c r="CGA70" i="16"/>
  <c r="CGB70" i="16"/>
  <c r="CGC70" i="16"/>
  <c r="CGD70" i="16"/>
  <c r="CGE70" i="16"/>
  <c r="CGF70" i="16"/>
  <c r="CGG70" i="16"/>
  <c r="CGH70" i="16"/>
  <c r="CGI70" i="16"/>
  <c r="CGJ70" i="16"/>
  <c r="CGK70" i="16"/>
  <c r="CGL70" i="16"/>
  <c r="CGM70" i="16"/>
  <c r="CGN70" i="16"/>
  <c r="CGO70" i="16"/>
  <c r="CGP70" i="16"/>
  <c r="CGQ70" i="16"/>
  <c r="CGR70" i="16"/>
  <c r="CGS70" i="16"/>
  <c r="CGT70" i="16"/>
  <c r="CGU70" i="16"/>
  <c r="CGV70" i="16"/>
  <c r="CGW70" i="16"/>
  <c r="CGX70" i="16"/>
  <c r="CGY70" i="16"/>
  <c r="CGZ70" i="16"/>
  <c r="CHA70" i="16"/>
  <c r="CHB70" i="16"/>
  <c r="CHC70" i="16"/>
  <c r="CHD70" i="16"/>
  <c r="CHE70" i="16"/>
  <c r="CHF70" i="16"/>
  <c r="CHG70" i="16"/>
  <c r="CHH70" i="16"/>
  <c r="CHI70" i="16"/>
  <c r="CHJ70" i="16"/>
  <c r="CHK70" i="16"/>
  <c r="CHL70" i="16"/>
  <c r="CHM70" i="16"/>
  <c r="CHN70" i="16"/>
  <c r="CHO70" i="16"/>
  <c r="CHP70" i="16"/>
  <c r="CHQ70" i="16"/>
  <c r="CHR70" i="16"/>
  <c r="CHS70" i="16"/>
  <c r="CHT70" i="16"/>
  <c r="CHU70" i="16"/>
  <c r="CHV70" i="16"/>
  <c r="CHW70" i="16"/>
  <c r="CHX70" i="16"/>
  <c r="CHY70" i="16"/>
  <c r="CHZ70" i="16"/>
  <c r="CIA70" i="16"/>
  <c r="CIB70" i="16"/>
  <c r="CIC70" i="16"/>
  <c r="CID70" i="16"/>
  <c r="CIE70" i="16"/>
  <c r="CIF70" i="16"/>
  <c r="CIG70" i="16"/>
  <c r="CIH70" i="16"/>
  <c r="CII70" i="16"/>
  <c r="CIJ70" i="16"/>
  <c r="CIK70" i="16"/>
  <c r="CIL70" i="16"/>
  <c r="CIM70" i="16"/>
  <c r="CIN70" i="16"/>
  <c r="CIO70" i="16"/>
  <c r="CIP70" i="16"/>
  <c r="CIQ70" i="16"/>
  <c r="CIR70" i="16"/>
  <c r="CIS70" i="16"/>
  <c r="CIT70" i="16"/>
  <c r="CIU70" i="16"/>
  <c r="CIV70" i="16"/>
  <c r="CIW70" i="16"/>
  <c r="CIX70" i="16"/>
  <c r="CIY70" i="16"/>
  <c r="CIZ70" i="16"/>
  <c r="CJA70" i="16"/>
  <c r="CJB70" i="16"/>
  <c r="CJC70" i="16"/>
  <c r="CJD70" i="16"/>
  <c r="CJE70" i="16"/>
  <c r="CJF70" i="16"/>
  <c r="CJG70" i="16"/>
  <c r="CJH70" i="16"/>
  <c r="CJI70" i="16"/>
  <c r="CJJ70" i="16"/>
  <c r="CJK70" i="16"/>
  <c r="CJL70" i="16"/>
  <c r="CJM70" i="16"/>
  <c r="CJN70" i="16"/>
  <c r="CJO70" i="16"/>
  <c r="CJP70" i="16"/>
  <c r="CJQ70" i="16"/>
  <c r="CJR70" i="16"/>
  <c r="CJS70" i="16"/>
  <c r="CJT70" i="16"/>
  <c r="CJU70" i="16"/>
  <c r="CJV70" i="16"/>
  <c r="CJW70" i="16"/>
  <c r="CJX70" i="16"/>
  <c r="CJY70" i="16"/>
  <c r="CJZ70" i="16"/>
  <c r="CKA70" i="16"/>
  <c r="CKB70" i="16"/>
  <c r="CKC70" i="16"/>
  <c r="CKD70" i="16"/>
  <c r="CKE70" i="16"/>
  <c r="CKF70" i="16"/>
  <c r="CKG70" i="16"/>
  <c r="CKH70" i="16"/>
  <c r="CKI70" i="16"/>
  <c r="CKJ70" i="16"/>
  <c r="CKK70" i="16"/>
  <c r="CKL70" i="16"/>
  <c r="CKM70" i="16"/>
  <c r="CKN70" i="16"/>
  <c r="CKO70" i="16"/>
  <c r="CKP70" i="16"/>
  <c r="CKQ70" i="16"/>
  <c r="CKR70" i="16"/>
  <c r="CKS70" i="16"/>
  <c r="CKT70" i="16"/>
  <c r="CKU70" i="16"/>
  <c r="CKV70" i="16"/>
  <c r="CKW70" i="16"/>
  <c r="CKX70" i="16"/>
  <c r="CKY70" i="16"/>
  <c r="CKZ70" i="16"/>
  <c r="CLA70" i="16"/>
  <c r="CLB70" i="16"/>
  <c r="CLC70" i="16"/>
  <c r="CLD70" i="16"/>
  <c r="CLE70" i="16"/>
  <c r="CLF70" i="16"/>
  <c r="CLG70" i="16"/>
  <c r="CLH70" i="16"/>
  <c r="CLI70" i="16"/>
  <c r="CLJ70" i="16"/>
  <c r="CLK70" i="16"/>
  <c r="CLL70" i="16"/>
  <c r="CLM70" i="16"/>
  <c r="CLN70" i="16"/>
  <c r="CLO70" i="16"/>
  <c r="CLP70" i="16"/>
  <c r="CLQ70" i="16"/>
  <c r="CLR70" i="16"/>
  <c r="CLS70" i="16"/>
  <c r="CLT70" i="16"/>
  <c r="CLU70" i="16"/>
  <c r="CLV70" i="16"/>
  <c r="CLW70" i="16"/>
  <c r="CLX70" i="16"/>
  <c r="CLY70" i="16"/>
  <c r="CLZ70" i="16"/>
  <c r="CMA70" i="16"/>
  <c r="CMB70" i="16"/>
  <c r="CMC70" i="16"/>
  <c r="CMD70" i="16"/>
  <c r="CME70" i="16"/>
  <c r="CMF70" i="16"/>
  <c r="CMG70" i="16"/>
  <c r="CMH70" i="16"/>
  <c r="CMI70" i="16"/>
  <c r="CMJ70" i="16"/>
  <c r="CMK70" i="16"/>
  <c r="CML70" i="16"/>
  <c r="CMM70" i="16"/>
  <c r="CMN70" i="16"/>
  <c r="CMO70" i="16"/>
  <c r="CMP70" i="16"/>
  <c r="CMQ70" i="16"/>
  <c r="CMR70" i="16"/>
  <c r="CMS70" i="16"/>
  <c r="CMT70" i="16"/>
  <c r="CMU70" i="16"/>
  <c r="CMV70" i="16"/>
  <c r="CMW70" i="16"/>
  <c r="CMX70" i="16"/>
  <c r="CMY70" i="16"/>
  <c r="CMZ70" i="16"/>
  <c r="CNA70" i="16"/>
  <c r="CNB70" i="16"/>
  <c r="CNC70" i="16"/>
  <c r="CND70" i="16"/>
  <c r="CNE70" i="16"/>
  <c r="CNF70" i="16"/>
  <c r="CNG70" i="16"/>
  <c r="CNH70" i="16"/>
  <c r="CNI70" i="16"/>
  <c r="CNJ70" i="16"/>
  <c r="CNK70" i="16"/>
  <c r="CNL70" i="16"/>
  <c r="CNM70" i="16"/>
  <c r="CNN70" i="16"/>
  <c r="CNO70" i="16"/>
  <c r="CNP70" i="16"/>
  <c r="CNQ70" i="16"/>
  <c r="CNR70" i="16"/>
  <c r="CNS70" i="16"/>
  <c r="CNT70" i="16"/>
  <c r="CNU70" i="16"/>
  <c r="CNV70" i="16"/>
  <c r="CNW70" i="16"/>
  <c r="CNX70" i="16"/>
  <c r="CNY70" i="16"/>
  <c r="CNZ70" i="16"/>
  <c r="COA70" i="16"/>
  <c r="COB70" i="16"/>
  <c r="COC70" i="16"/>
  <c r="COD70" i="16"/>
  <c r="COE70" i="16"/>
  <c r="COF70" i="16"/>
  <c r="COG70" i="16"/>
  <c r="COH70" i="16"/>
  <c r="COI70" i="16"/>
  <c r="COJ70" i="16"/>
  <c r="COK70" i="16"/>
  <c r="COL70" i="16"/>
  <c r="COM70" i="16"/>
  <c r="CON70" i="16"/>
  <c r="COO70" i="16"/>
  <c r="COP70" i="16"/>
  <c r="COQ70" i="16"/>
  <c r="COR70" i="16"/>
  <c r="COS70" i="16"/>
  <c r="COT70" i="16"/>
  <c r="COU70" i="16"/>
  <c r="COV70" i="16"/>
  <c r="COW70" i="16"/>
  <c r="COX70" i="16"/>
  <c r="COY70" i="16"/>
  <c r="COZ70" i="16"/>
  <c r="CPA70" i="16"/>
  <c r="CPB70" i="16"/>
  <c r="CPC70" i="16"/>
  <c r="CPD70" i="16"/>
  <c r="CPE70" i="16"/>
  <c r="CPF70" i="16"/>
  <c r="CPG70" i="16"/>
  <c r="CPH70" i="16"/>
  <c r="CPI70" i="16"/>
  <c r="CPJ70" i="16"/>
  <c r="CPK70" i="16"/>
  <c r="CPL70" i="16"/>
  <c r="CPM70" i="16"/>
  <c r="CPN70" i="16"/>
  <c r="CPO70" i="16"/>
  <c r="CPP70" i="16"/>
  <c r="CPQ70" i="16"/>
  <c r="CPR70" i="16"/>
  <c r="CPS70" i="16"/>
  <c r="CPT70" i="16"/>
  <c r="CPU70" i="16"/>
  <c r="CPV70" i="16"/>
  <c r="CPW70" i="16"/>
  <c r="CPX70" i="16"/>
  <c r="CPY70" i="16"/>
  <c r="CPZ70" i="16"/>
  <c r="CQA70" i="16"/>
  <c r="CQB70" i="16"/>
  <c r="CQC70" i="16"/>
  <c r="CQD70" i="16"/>
  <c r="CQE70" i="16"/>
  <c r="CQF70" i="16"/>
  <c r="CQG70" i="16"/>
  <c r="CQH70" i="16"/>
  <c r="CQI70" i="16"/>
  <c r="CQJ70" i="16"/>
  <c r="CQK70" i="16"/>
  <c r="CQL70" i="16"/>
  <c r="CQM70" i="16"/>
  <c r="CQN70" i="16"/>
  <c r="CQO70" i="16"/>
  <c r="CQP70" i="16"/>
  <c r="CQQ70" i="16"/>
  <c r="CQR70" i="16"/>
  <c r="CQS70" i="16"/>
  <c r="CQT70" i="16"/>
  <c r="CQU70" i="16"/>
  <c r="CQV70" i="16"/>
  <c r="CQW70" i="16"/>
  <c r="CQX70" i="16"/>
  <c r="CQY70" i="16"/>
  <c r="CQZ70" i="16"/>
  <c r="CRA70" i="16"/>
  <c r="CRB70" i="16"/>
  <c r="CRC70" i="16"/>
  <c r="CRD70" i="16"/>
  <c r="CRE70" i="16"/>
  <c r="CRF70" i="16"/>
  <c r="CRG70" i="16"/>
  <c r="CRH70" i="16"/>
  <c r="CRI70" i="16"/>
  <c r="CRJ70" i="16"/>
  <c r="CRK70" i="16"/>
  <c r="CRL70" i="16"/>
  <c r="CRM70" i="16"/>
  <c r="CRN70" i="16"/>
  <c r="CRO70" i="16"/>
  <c r="CRP70" i="16"/>
  <c r="CRQ70" i="16"/>
  <c r="CRR70" i="16"/>
  <c r="CRS70" i="16"/>
  <c r="CRT70" i="16"/>
  <c r="CRU70" i="16"/>
  <c r="CRV70" i="16"/>
  <c r="CRW70" i="16"/>
  <c r="CRX70" i="16"/>
  <c r="CRY70" i="16"/>
  <c r="CRZ70" i="16"/>
  <c r="CSA70" i="16"/>
  <c r="CSB70" i="16"/>
  <c r="CSC70" i="16"/>
  <c r="CSD70" i="16"/>
  <c r="CSE70" i="16"/>
  <c r="CSF70" i="16"/>
  <c r="CSG70" i="16"/>
  <c r="CSH70" i="16"/>
  <c r="CSI70" i="16"/>
  <c r="CSJ70" i="16"/>
  <c r="CSK70" i="16"/>
  <c r="CSL70" i="16"/>
  <c r="CSM70" i="16"/>
  <c r="CSN70" i="16"/>
  <c r="CSO70" i="16"/>
  <c r="CSP70" i="16"/>
  <c r="CSQ70" i="16"/>
  <c r="CSR70" i="16"/>
  <c r="CSS70" i="16"/>
  <c r="CST70" i="16"/>
  <c r="CSU70" i="16"/>
  <c r="CSV70" i="16"/>
  <c r="CSW70" i="16"/>
  <c r="CSX70" i="16"/>
  <c r="CSY70" i="16"/>
  <c r="CSZ70" i="16"/>
  <c r="CTA70" i="16"/>
  <c r="CTB70" i="16"/>
  <c r="CTC70" i="16"/>
  <c r="CTD70" i="16"/>
  <c r="CTE70" i="16"/>
  <c r="CTF70" i="16"/>
  <c r="CTG70" i="16"/>
  <c r="CTH70" i="16"/>
  <c r="CTI70" i="16"/>
  <c r="CTJ70" i="16"/>
  <c r="CTK70" i="16"/>
  <c r="CTL70" i="16"/>
  <c r="CTM70" i="16"/>
  <c r="CTN70" i="16"/>
  <c r="CTO70" i="16"/>
  <c r="CTP70" i="16"/>
  <c r="CTQ70" i="16"/>
  <c r="CTR70" i="16"/>
  <c r="CTS70" i="16"/>
  <c r="CTT70" i="16"/>
  <c r="CTU70" i="16"/>
  <c r="CTV70" i="16"/>
  <c r="CTW70" i="16"/>
  <c r="CTX70" i="16"/>
  <c r="CTY70" i="16"/>
  <c r="CTZ70" i="16"/>
  <c r="CUA70" i="16"/>
  <c r="CUB70" i="16"/>
  <c r="CUC70" i="16"/>
  <c r="CUD70" i="16"/>
  <c r="CUE70" i="16"/>
  <c r="CUF70" i="16"/>
  <c r="CUG70" i="16"/>
  <c r="CUH70" i="16"/>
  <c r="CUI70" i="16"/>
  <c r="CUJ70" i="16"/>
  <c r="CUK70" i="16"/>
  <c r="CUL70" i="16"/>
  <c r="CUM70" i="16"/>
  <c r="CUN70" i="16"/>
  <c r="CUO70" i="16"/>
  <c r="CUP70" i="16"/>
  <c r="CUQ70" i="16"/>
  <c r="CUR70" i="16"/>
  <c r="CUS70" i="16"/>
  <c r="CUT70" i="16"/>
  <c r="CUU70" i="16"/>
  <c r="CUV70" i="16"/>
  <c r="CUW70" i="16"/>
  <c r="CUX70" i="16"/>
  <c r="CUY70" i="16"/>
  <c r="CUZ70" i="16"/>
  <c r="CVA70" i="16"/>
  <c r="CVB70" i="16"/>
  <c r="CVC70" i="16"/>
  <c r="CVD70" i="16"/>
  <c r="CVE70" i="16"/>
  <c r="CVF70" i="16"/>
  <c r="CVG70" i="16"/>
  <c r="CVH70" i="16"/>
  <c r="CVI70" i="16"/>
  <c r="CVJ70" i="16"/>
  <c r="CVK70" i="16"/>
  <c r="CVL70" i="16"/>
  <c r="CVM70" i="16"/>
  <c r="CVN70" i="16"/>
  <c r="CVO70" i="16"/>
  <c r="CVP70" i="16"/>
  <c r="CVQ70" i="16"/>
  <c r="CVR70" i="16"/>
  <c r="CVS70" i="16"/>
  <c r="CVT70" i="16"/>
  <c r="CVU70" i="16"/>
  <c r="CVV70" i="16"/>
  <c r="CVW70" i="16"/>
  <c r="CVX70" i="16"/>
  <c r="CVY70" i="16"/>
  <c r="CVZ70" i="16"/>
  <c r="CWA70" i="16"/>
  <c r="CWB70" i="16"/>
  <c r="CWC70" i="16"/>
  <c r="CWD70" i="16"/>
  <c r="CWE70" i="16"/>
  <c r="CWF70" i="16"/>
  <c r="CWG70" i="16"/>
  <c r="CWH70" i="16"/>
  <c r="CWI70" i="16"/>
  <c r="CWJ70" i="16"/>
  <c r="CWK70" i="16"/>
  <c r="CWL70" i="16"/>
  <c r="CWM70" i="16"/>
  <c r="CWN70" i="16"/>
  <c r="CWO70" i="16"/>
  <c r="CWP70" i="16"/>
  <c r="CWQ70" i="16"/>
  <c r="CWR70" i="16"/>
  <c r="CWS70" i="16"/>
  <c r="CWT70" i="16"/>
  <c r="CWU70" i="16"/>
  <c r="CWV70" i="16"/>
  <c r="CWW70" i="16"/>
  <c r="CWX70" i="16"/>
  <c r="CWY70" i="16"/>
  <c r="CWZ70" i="16"/>
  <c r="CXA70" i="16"/>
  <c r="CXB70" i="16"/>
  <c r="CXC70" i="16"/>
  <c r="CXD70" i="16"/>
  <c r="CXE70" i="16"/>
  <c r="CXF70" i="16"/>
  <c r="CXG70" i="16"/>
  <c r="CXH70" i="16"/>
  <c r="CXI70" i="16"/>
  <c r="CXJ70" i="16"/>
  <c r="CXK70" i="16"/>
  <c r="CXL70" i="16"/>
  <c r="CXM70" i="16"/>
  <c r="CXN70" i="16"/>
  <c r="CXO70" i="16"/>
  <c r="CXP70" i="16"/>
  <c r="CXQ70" i="16"/>
  <c r="CXR70" i="16"/>
  <c r="CXS70" i="16"/>
  <c r="CXT70" i="16"/>
  <c r="CXU70" i="16"/>
  <c r="CXV70" i="16"/>
  <c r="CXW70" i="16"/>
  <c r="CXX70" i="16"/>
  <c r="CXY70" i="16"/>
  <c r="CXZ70" i="16"/>
  <c r="CYA70" i="16"/>
  <c r="CYB70" i="16"/>
  <c r="CYC70" i="16"/>
  <c r="CYD70" i="16"/>
  <c r="CYE70" i="16"/>
  <c r="CYF70" i="16"/>
  <c r="CYG70" i="16"/>
  <c r="CYH70" i="16"/>
  <c r="CYI70" i="16"/>
  <c r="CYJ70" i="16"/>
  <c r="CYK70" i="16"/>
  <c r="CYL70" i="16"/>
  <c r="CYM70" i="16"/>
  <c r="CYN70" i="16"/>
  <c r="CYO70" i="16"/>
  <c r="CYP70" i="16"/>
  <c r="CYQ70" i="16"/>
  <c r="CYR70" i="16"/>
  <c r="CYS70" i="16"/>
  <c r="CYT70" i="16"/>
  <c r="CYU70" i="16"/>
  <c r="CYV70" i="16"/>
  <c r="CYW70" i="16"/>
  <c r="CYX70" i="16"/>
  <c r="CYY70" i="16"/>
  <c r="CYZ70" i="16"/>
  <c r="CZA70" i="16"/>
  <c r="CZB70" i="16"/>
  <c r="CZC70" i="16"/>
  <c r="CZD70" i="16"/>
  <c r="CZE70" i="16"/>
  <c r="CZF70" i="16"/>
  <c r="CZG70" i="16"/>
  <c r="CZH70" i="16"/>
  <c r="CZI70" i="16"/>
  <c r="CZJ70" i="16"/>
  <c r="CZK70" i="16"/>
  <c r="CZL70" i="16"/>
  <c r="CZM70" i="16"/>
  <c r="CZN70" i="16"/>
  <c r="CZO70" i="16"/>
  <c r="CZP70" i="16"/>
  <c r="CZQ70" i="16"/>
  <c r="CZR70" i="16"/>
  <c r="CZS70" i="16"/>
  <c r="CZT70" i="16"/>
  <c r="CZU70" i="16"/>
  <c r="CZV70" i="16"/>
  <c r="CZW70" i="16"/>
  <c r="CZX70" i="16"/>
  <c r="CZY70" i="16"/>
  <c r="CZZ70" i="16"/>
  <c r="DAA70" i="16"/>
  <c r="DAB70" i="16"/>
  <c r="DAC70" i="16"/>
  <c r="DAD70" i="16"/>
  <c r="DAE70" i="16"/>
  <c r="DAF70" i="16"/>
  <c r="DAG70" i="16"/>
  <c r="DAH70" i="16"/>
  <c r="DAI70" i="16"/>
  <c r="DAJ70" i="16"/>
  <c r="DAK70" i="16"/>
  <c r="DAL70" i="16"/>
  <c r="DAM70" i="16"/>
  <c r="DAN70" i="16"/>
  <c r="DAO70" i="16"/>
  <c r="DAP70" i="16"/>
  <c r="DAQ70" i="16"/>
  <c r="DAR70" i="16"/>
  <c r="DAS70" i="16"/>
  <c r="DAT70" i="16"/>
  <c r="DAU70" i="16"/>
  <c r="DAV70" i="16"/>
  <c r="DAW70" i="16"/>
  <c r="DAX70" i="16"/>
  <c r="DAY70" i="16"/>
  <c r="DAZ70" i="16"/>
  <c r="DBA70" i="16"/>
  <c r="DBB70" i="16"/>
  <c r="DBC70" i="16"/>
  <c r="DBD70" i="16"/>
  <c r="DBE70" i="16"/>
  <c r="DBF70" i="16"/>
  <c r="DBG70" i="16"/>
  <c r="DBH70" i="16"/>
  <c r="DBI70" i="16"/>
  <c r="DBJ70" i="16"/>
  <c r="DBK70" i="16"/>
  <c r="DBL70" i="16"/>
  <c r="DBM70" i="16"/>
  <c r="DBN70" i="16"/>
  <c r="DBO70" i="16"/>
  <c r="DBP70" i="16"/>
  <c r="DBQ70" i="16"/>
  <c r="DBR70" i="16"/>
  <c r="DBS70" i="16"/>
  <c r="DBT70" i="16"/>
  <c r="DBU70" i="16"/>
  <c r="DBV70" i="16"/>
  <c r="DBW70" i="16"/>
  <c r="DBX70" i="16"/>
  <c r="DBY70" i="16"/>
  <c r="DBZ70" i="16"/>
  <c r="DCA70" i="16"/>
  <c r="DCB70" i="16"/>
  <c r="DCC70" i="16"/>
  <c r="DCD70" i="16"/>
  <c r="DCE70" i="16"/>
  <c r="DCF70" i="16"/>
  <c r="DCG70" i="16"/>
  <c r="DCH70" i="16"/>
  <c r="DCI70" i="16"/>
  <c r="DCJ70" i="16"/>
  <c r="DCK70" i="16"/>
  <c r="DCL70" i="16"/>
  <c r="DCM70" i="16"/>
  <c r="DCN70" i="16"/>
  <c r="DCO70" i="16"/>
  <c r="DCP70" i="16"/>
  <c r="DCQ70" i="16"/>
  <c r="DCR70" i="16"/>
  <c r="DCS70" i="16"/>
  <c r="DCT70" i="16"/>
  <c r="DCU70" i="16"/>
  <c r="DCV70" i="16"/>
  <c r="DCW70" i="16"/>
  <c r="DCX70" i="16"/>
  <c r="DCY70" i="16"/>
  <c r="DCZ70" i="16"/>
  <c r="DDA70" i="16"/>
  <c r="DDB70" i="16"/>
  <c r="DDC70" i="16"/>
  <c r="DDD70" i="16"/>
  <c r="DDE70" i="16"/>
  <c r="DDF70" i="16"/>
  <c r="DDG70" i="16"/>
  <c r="DDH70" i="16"/>
  <c r="DDI70" i="16"/>
  <c r="DDJ70" i="16"/>
  <c r="DDK70" i="16"/>
  <c r="DDL70" i="16"/>
  <c r="DDM70" i="16"/>
  <c r="DDN70" i="16"/>
  <c r="DDO70" i="16"/>
  <c r="DDP70" i="16"/>
  <c r="DDQ70" i="16"/>
  <c r="DDR70" i="16"/>
  <c r="DDS70" i="16"/>
  <c r="DDT70" i="16"/>
  <c r="DDU70" i="16"/>
  <c r="DDV70" i="16"/>
  <c r="DDW70" i="16"/>
  <c r="DDX70" i="16"/>
  <c r="DDY70" i="16"/>
  <c r="DDZ70" i="16"/>
  <c r="DEA70" i="16"/>
  <c r="DEB70" i="16"/>
  <c r="DEC70" i="16"/>
  <c r="DED70" i="16"/>
  <c r="DEE70" i="16"/>
  <c r="DEF70" i="16"/>
  <c r="DEG70" i="16"/>
  <c r="DEH70" i="16"/>
  <c r="DEI70" i="16"/>
  <c r="DEJ70" i="16"/>
  <c r="DEK70" i="16"/>
  <c r="DEL70" i="16"/>
  <c r="DEM70" i="16"/>
  <c r="DEN70" i="16"/>
  <c r="DEO70" i="16"/>
  <c r="DEP70" i="16"/>
  <c r="DEQ70" i="16"/>
  <c r="DER70" i="16"/>
  <c r="DES70" i="16"/>
  <c r="DET70" i="16"/>
  <c r="DEU70" i="16"/>
  <c r="DEV70" i="16"/>
  <c r="DEW70" i="16"/>
  <c r="DEX70" i="16"/>
  <c r="DEY70" i="16"/>
  <c r="DEZ70" i="16"/>
  <c r="DFA70" i="16"/>
  <c r="DFB70" i="16"/>
  <c r="DFC70" i="16"/>
  <c r="DFD70" i="16"/>
  <c r="DFE70" i="16"/>
  <c r="DFF70" i="16"/>
  <c r="DFG70" i="16"/>
  <c r="DFH70" i="16"/>
  <c r="DFI70" i="16"/>
  <c r="DFJ70" i="16"/>
  <c r="DFK70" i="16"/>
  <c r="DFL70" i="16"/>
  <c r="DFM70" i="16"/>
  <c r="DFN70" i="16"/>
  <c r="DFO70" i="16"/>
  <c r="DFP70" i="16"/>
  <c r="DFQ70" i="16"/>
  <c r="DFR70" i="16"/>
  <c r="DFS70" i="16"/>
  <c r="DFT70" i="16"/>
  <c r="DFU70" i="16"/>
  <c r="DFV70" i="16"/>
  <c r="DFW70" i="16"/>
  <c r="DFX70" i="16"/>
  <c r="DFY70" i="16"/>
  <c r="DFZ70" i="16"/>
  <c r="DGA70" i="16"/>
  <c r="DGB70" i="16"/>
  <c r="DGC70" i="16"/>
  <c r="DGD70" i="16"/>
  <c r="DGE70" i="16"/>
  <c r="DGF70" i="16"/>
  <c r="DGG70" i="16"/>
  <c r="DGH70" i="16"/>
  <c r="DGI70" i="16"/>
  <c r="DGJ70" i="16"/>
  <c r="DGK70" i="16"/>
  <c r="DGL70" i="16"/>
  <c r="DGM70" i="16"/>
  <c r="DGN70" i="16"/>
  <c r="DGO70" i="16"/>
  <c r="DGP70" i="16"/>
  <c r="DGQ70" i="16"/>
  <c r="DGR70" i="16"/>
  <c r="DGS70" i="16"/>
  <c r="DGT70" i="16"/>
  <c r="DGU70" i="16"/>
  <c r="DGV70" i="16"/>
  <c r="DGW70" i="16"/>
  <c r="DGX70" i="16"/>
  <c r="DGY70" i="16"/>
  <c r="DGZ70" i="16"/>
  <c r="DHA70" i="16"/>
  <c r="DHB70" i="16"/>
  <c r="DHC70" i="16"/>
  <c r="DHD70" i="16"/>
  <c r="DHE70" i="16"/>
  <c r="DHF70" i="16"/>
  <c r="DHG70" i="16"/>
  <c r="DHH70" i="16"/>
  <c r="DHI70" i="16"/>
  <c r="DHJ70" i="16"/>
  <c r="DHK70" i="16"/>
  <c r="DHL70" i="16"/>
  <c r="DHM70" i="16"/>
  <c r="DHN70" i="16"/>
  <c r="DHO70" i="16"/>
  <c r="DHP70" i="16"/>
  <c r="DHQ70" i="16"/>
  <c r="DHR70" i="16"/>
  <c r="DHS70" i="16"/>
  <c r="DHT70" i="16"/>
  <c r="DHU70" i="16"/>
  <c r="DHV70" i="16"/>
  <c r="DHW70" i="16"/>
  <c r="DHX70" i="16"/>
  <c r="DHY70" i="16"/>
  <c r="DHZ70" i="16"/>
  <c r="DIA70" i="16"/>
  <c r="DIB70" i="16"/>
  <c r="DIC70" i="16"/>
  <c r="DID70" i="16"/>
  <c r="DIE70" i="16"/>
  <c r="DIF70" i="16"/>
  <c r="DIG70" i="16"/>
  <c r="DIH70" i="16"/>
  <c r="DII70" i="16"/>
  <c r="DIJ70" i="16"/>
  <c r="DIK70" i="16"/>
  <c r="DIL70" i="16"/>
  <c r="DIM70" i="16"/>
  <c r="DIN70" i="16"/>
  <c r="DIO70" i="16"/>
  <c r="DIP70" i="16"/>
  <c r="DIQ70" i="16"/>
  <c r="DIR70" i="16"/>
  <c r="DIS70" i="16"/>
  <c r="DIT70" i="16"/>
  <c r="DIU70" i="16"/>
  <c r="DIV70" i="16"/>
  <c r="DIW70" i="16"/>
  <c r="DIX70" i="16"/>
  <c r="DIY70" i="16"/>
  <c r="DIZ70" i="16"/>
  <c r="DJA70" i="16"/>
  <c r="DJB70" i="16"/>
  <c r="DJC70" i="16"/>
  <c r="DJD70" i="16"/>
  <c r="DJE70" i="16"/>
  <c r="DJF70" i="16"/>
  <c r="DJG70" i="16"/>
  <c r="DJH70" i="16"/>
  <c r="DJI70" i="16"/>
  <c r="DJJ70" i="16"/>
  <c r="DJK70" i="16"/>
  <c r="DJL70" i="16"/>
  <c r="DJM70" i="16"/>
  <c r="DJN70" i="16"/>
  <c r="DJO70" i="16"/>
  <c r="DJP70" i="16"/>
  <c r="DJQ70" i="16"/>
  <c r="DJR70" i="16"/>
  <c r="DJS70" i="16"/>
  <c r="DJT70" i="16"/>
  <c r="DJU70" i="16"/>
  <c r="DJV70" i="16"/>
  <c r="DJW70" i="16"/>
  <c r="DJX70" i="16"/>
  <c r="DJY70" i="16"/>
  <c r="DJZ70" i="16"/>
  <c r="DKA70" i="16"/>
  <c r="DKB70" i="16"/>
  <c r="DKC70" i="16"/>
  <c r="DKD70" i="16"/>
  <c r="DKE70" i="16"/>
  <c r="DKF70" i="16"/>
  <c r="DKG70" i="16"/>
  <c r="DKH70" i="16"/>
  <c r="DKI70" i="16"/>
  <c r="DKJ70" i="16"/>
  <c r="DKK70" i="16"/>
  <c r="DKL70" i="16"/>
  <c r="DKM70" i="16"/>
  <c r="DKN70" i="16"/>
  <c r="DKO70" i="16"/>
  <c r="DKP70" i="16"/>
  <c r="DKQ70" i="16"/>
  <c r="DKR70" i="16"/>
  <c r="DKS70" i="16"/>
  <c r="DKT70" i="16"/>
  <c r="DKU70" i="16"/>
  <c r="DKV70" i="16"/>
  <c r="DKW70" i="16"/>
  <c r="DKX70" i="16"/>
  <c r="DKY70" i="16"/>
  <c r="DKZ70" i="16"/>
  <c r="DLA70" i="16"/>
  <c r="DLB70" i="16"/>
  <c r="DLC70" i="16"/>
  <c r="DLD70" i="16"/>
  <c r="DLE70" i="16"/>
  <c r="DLF70" i="16"/>
  <c r="DLG70" i="16"/>
  <c r="DLH70" i="16"/>
  <c r="DLI70" i="16"/>
  <c r="DLJ70" i="16"/>
  <c r="DLK70" i="16"/>
  <c r="DLL70" i="16"/>
  <c r="DLM70" i="16"/>
  <c r="DLN70" i="16"/>
  <c r="DLO70" i="16"/>
  <c r="DLP70" i="16"/>
  <c r="DLQ70" i="16"/>
  <c r="DLR70" i="16"/>
  <c r="DLS70" i="16"/>
  <c r="DLT70" i="16"/>
  <c r="DLU70" i="16"/>
  <c r="DLV70" i="16"/>
  <c r="DLW70" i="16"/>
  <c r="DLX70" i="16"/>
  <c r="DLY70" i="16"/>
  <c r="DLZ70" i="16"/>
  <c r="DMA70" i="16"/>
  <c r="DMB70" i="16"/>
  <c r="DMC70" i="16"/>
  <c r="DMD70" i="16"/>
  <c r="DME70" i="16"/>
  <c r="DMF70" i="16"/>
  <c r="DMG70" i="16"/>
  <c r="DMH70" i="16"/>
  <c r="DMI70" i="16"/>
  <c r="DMJ70" i="16"/>
  <c r="DMK70" i="16"/>
  <c r="DML70" i="16"/>
  <c r="DMM70" i="16"/>
  <c r="DMN70" i="16"/>
  <c r="DMO70" i="16"/>
  <c r="DMP70" i="16"/>
  <c r="DMQ70" i="16"/>
  <c r="DMR70" i="16"/>
  <c r="DMS70" i="16"/>
  <c r="DMT70" i="16"/>
  <c r="DMU70" i="16"/>
  <c r="DMV70" i="16"/>
  <c r="DMW70" i="16"/>
  <c r="DMX70" i="16"/>
  <c r="DMY70" i="16"/>
  <c r="DMZ70" i="16"/>
  <c r="DNA70" i="16"/>
  <c r="DNB70" i="16"/>
  <c r="DNC70" i="16"/>
  <c r="DND70" i="16"/>
  <c r="DNE70" i="16"/>
  <c r="DNF70" i="16"/>
  <c r="DNG70" i="16"/>
  <c r="DNH70" i="16"/>
  <c r="DNI70" i="16"/>
  <c r="DNJ70" i="16"/>
  <c r="DNK70" i="16"/>
  <c r="DNL70" i="16"/>
  <c r="DNM70" i="16"/>
  <c r="DNN70" i="16"/>
  <c r="DNO70" i="16"/>
  <c r="DNP70" i="16"/>
  <c r="DNQ70" i="16"/>
  <c r="DNR70" i="16"/>
  <c r="DNS70" i="16"/>
  <c r="DNT70" i="16"/>
  <c r="DNU70" i="16"/>
  <c r="DNV70" i="16"/>
  <c r="DNW70" i="16"/>
  <c r="DNX70" i="16"/>
  <c r="DNY70" i="16"/>
  <c r="DNZ70" i="16"/>
  <c r="DOA70" i="16"/>
  <c r="DOB70" i="16"/>
  <c r="DOC70" i="16"/>
  <c r="DOD70" i="16"/>
  <c r="DOE70" i="16"/>
  <c r="DOF70" i="16"/>
  <c r="DOG70" i="16"/>
  <c r="DOH70" i="16"/>
  <c r="DOI70" i="16"/>
  <c r="DOJ70" i="16"/>
  <c r="DOK70" i="16"/>
  <c r="DOL70" i="16"/>
  <c r="DOM70" i="16"/>
  <c r="DON70" i="16"/>
  <c r="DOO70" i="16"/>
  <c r="DOP70" i="16"/>
  <c r="DOQ70" i="16"/>
  <c r="DOR70" i="16"/>
  <c r="DOS70" i="16"/>
  <c r="DOT70" i="16"/>
  <c r="DOU70" i="16"/>
  <c r="DOV70" i="16"/>
  <c r="DOW70" i="16"/>
  <c r="DOX70" i="16"/>
  <c r="DOY70" i="16"/>
  <c r="DOZ70" i="16"/>
  <c r="DPA70" i="16"/>
  <c r="DPB70" i="16"/>
  <c r="DPC70" i="16"/>
  <c r="DPD70" i="16"/>
  <c r="DPE70" i="16"/>
  <c r="DPF70" i="16"/>
  <c r="DPG70" i="16"/>
  <c r="DPH70" i="16"/>
  <c r="DPI70" i="16"/>
  <c r="DPJ70" i="16"/>
  <c r="DPK70" i="16"/>
  <c r="DPL70" i="16"/>
  <c r="DPM70" i="16"/>
  <c r="DPN70" i="16"/>
  <c r="DPO70" i="16"/>
  <c r="DPP70" i="16"/>
  <c r="DPQ70" i="16"/>
  <c r="DPR70" i="16"/>
  <c r="DPS70" i="16"/>
  <c r="DPT70" i="16"/>
  <c r="DPU70" i="16"/>
  <c r="DPV70" i="16"/>
  <c r="DPW70" i="16"/>
  <c r="DPX70" i="16"/>
  <c r="DPY70" i="16"/>
  <c r="DPZ70" i="16"/>
  <c r="DQA70" i="16"/>
  <c r="DQB70" i="16"/>
  <c r="DQC70" i="16"/>
  <c r="DQD70" i="16"/>
  <c r="DQE70" i="16"/>
  <c r="DQF70" i="16"/>
  <c r="DQG70" i="16"/>
  <c r="DQH70" i="16"/>
  <c r="DQI70" i="16"/>
  <c r="DQJ70" i="16"/>
  <c r="DQK70" i="16"/>
  <c r="DQL70" i="16"/>
  <c r="DQM70" i="16"/>
  <c r="DQN70" i="16"/>
  <c r="DQO70" i="16"/>
  <c r="DQP70" i="16"/>
  <c r="DQQ70" i="16"/>
  <c r="DQR70" i="16"/>
  <c r="DQS70" i="16"/>
  <c r="DQT70" i="16"/>
  <c r="DQU70" i="16"/>
  <c r="DQV70" i="16"/>
  <c r="DQW70" i="16"/>
  <c r="DQX70" i="16"/>
  <c r="DQY70" i="16"/>
  <c r="DQZ70" i="16"/>
  <c r="DRA70" i="16"/>
  <c r="DRB70" i="16"/>
  <c r="DRC70" i="16"/>
  <c r="DRD70" i="16"/>
  <c r="DRE70" i="16"/>
  <c r="DRF70" i="16"/>
  <c r="DRG70" i="16"/>
  <c r="DRH70" i="16"/>
  <c r="DRI70" i="16"/>
  <c r="DRJ70" i="16"/>
  <c r="DRK70" i="16"/>
  <c r="DRL70" i="16"/>
  <c r="DRM70" i="16"/>
  <c r="DRN70" i="16"/>
  <c r="DRO70" i="16"/>
  <c r="DRP70" i="16"/>
  <c r="DRQ70" i="16"/>
  <c r="DRR70" i="16"/>
  <c r="DRS70" i="16"/>
  <c r="DRT70" i="16"/>
  <c r="DRU70" i="16"/>
  <c r="DRV70" i="16"/>
  <c r="DRW70" i="16"/>
  <c r="DRX70" i="16"/>
  <c r="DRY70" i="16"/>
  <c r="DRZ70" i="16"/>
  <c r="DSA70" i="16"/>
  <c r="DSB70" i="16"/>
  <c r="DSC70" i="16"/>
  <c r="DSD70" i="16"/>
  <c r="DSE70" i="16"/>
  <c r="DSF70" i="16"/>
  <c r="DSG70" i="16"/>
  <c r="DSH70" i="16"/>
  <c r="DSI70" i="16"/>
  <c r="DSJ70" i="16"/>
  <c r="DSK70" i="16"/>
  <c r="DSL70" i="16"/>
  <c r="DSM70" i="16"/>
  <c r="DSN70" i="16"/>
  <c r="DSO70" i="16"/>
  <c r="DSP70" i="16"/>
  <c r="DSQ70" i="16"/>
  <c r="DSR70" i="16"/>
  <c r="DSS70" i="16"/>
  <c r="DST70" i="16"/>
  <c r="DSU70" i="16"/>
  <c r="DSV70" i="16"/>
  <c r="DSW70" i="16"/>
  <c r="DSX70" i="16"/>
  <c r="DSY70" i="16"/>
  <c r="DSZ70" i="16"/>
  <c r="DTA70" i="16"/>
  <c r="DTB70" i="16"/>
  <c r="DTC70" i="16"/>
  <c r="DTD70" i="16"/>
  <c r="DTE70" i="16"/>
  <c r="DTF70" i="16"/>
  <c r="DTG70" i="16"/>
  <c r="DTH70" i="16"/>
  <c r="DTI70" i="16"/>
  <c r="DTJ70" i="16"/>
  <c r="DTK70" i="16"/>
  <c r="DTL70" i="16"/>
  <c r="DTM70" i="16"/>
  <c r="DTN70" i="16"/>
  <c r="DTO70" i="16"/>
  <c r="DTP70" i="16"/>
  <c r="DTQ70" i="16"/>
  <c r="DTR70" i="16"/>
  <c r="DTS70" i="16"/>
  <c r="DTT70" i="16"/>
  <c r="DTU70" i="16"/>
  <c r="DTV70" i="16"/>
  <c r="DTW70" i="16"/>
  <c r="DTX70" i="16"/>
  <c r="DTY70" i="16"/>
  <c r="DTZ70" i="16"/>
  <c r="DUA70" i="16"/>
  <c r="DUB70" i="16"/>
  <c r="DUC70" i="16"/>
  <c r="DUD70" i="16"/>
  <c r="DUE70" i="16"/>
  <c r="DUF70" i="16"/>
  <c r="DUG70" i="16"/>
  <c r="DUH70" i="16"/>
  <c r="DUI70" i="16"/>
  <c r="DUJ70" i="16"/>
  <c r="DUK70" i="16"/>
  <c r="DUL70" i="16"/>
  <c r="DUM70" i="16"/>
  <c r="DUN70" i="16"/>
  <c r="DUO70" i="16"/>
  <c r="DUP70" i="16"/>
  <c r="DUQ70" i="16"/>
  <c r="DUR70" i="16"/>
  <c r="DUS70" i="16"/>
  <c r="DUT70" i="16"/>
  <c r="DUU70" i="16"/>
  <c r="DUV70" i="16"/>
  <c r="DUW70" i="16"/>
  <c r="DUX70" i="16"/>
  <c r="DUY70" i="16"/>
  <c r="DUZ70" i="16"/>
  <c r="DVA70" i="16"/>
  <c r="DVB70" i="16"/>
  <c r="DVC70" i="16"/>
  <c r="DVD70" i="16"/>
  <c r="DVE70" i="16"/>
  <c r="DVF70" i="16"/>
  <c r="DVG70" i="16"/>
  <c r="DVH70" i="16"/>
  <c r="DVI70" i="16"/>
  <c r="DVJ70" i="16"/>
  <c r="DVK70" i="16"/>
  <c r="DVL70" i="16"/>
  <c r="DVM70" i="16"/>
  <c r="DVN70" i="16"/>
  <c r="DVO70" i="16"/>
  <c r="DVP70" i="16"/>
  <c r="DVQ70" i="16"/>
  <c r="DVR70" i="16"/>
  <c r="DVS70" i="16"/>
  <c r="DVT70" i="16"/>
  <c r="DVU70" i="16"/>
  <c r="DVV70" i="16"/>
  <c r="DVW70" i="16"/>
  <c r="DVX70" i="16"/>
  <c r="DVY70" i="16"/>
  <c r="DVZ70" i="16"/>
  <c r="DWA70" i="16"/>
  <c r="DWB70" i="16"/>
  <c r="DWC70" i="16"/>
  <c r="DWD70" i="16"/>
  <c r="DWE70" i="16"/>
  <c r="DWF70" i="16"/>
  <c r="DWG70" i="16"/>
  <c r="DWH70" i="16"/>
  <c r="DWI70" i="16"/>
  <c r="DWJ70" i="16"/>
  <c r="DWK70" i="16"/>
  <c r="DWL70" i="16"/>
  <c r="DWM70" i="16"/>
  <c r="DWN70" i="16"/>
  <c r="DWO70" i="16"/>
  <c r="DWP70" i="16"/>
  <c r="DWQ70" i="16"/>
  <c r="DWR70" i="16"/>
  <c r="DWS70" i="16"/>
  <c r="DWT70" i="16"/>
  <c r="DWU70" i="16"/>
  <c r="DWV70" i="16"/>
  <c r="DWW70" i="16"/>
  <c r="DWX70" i="16"/>
  <c r="DWY70" i="16"/>
  <c r="DWZ70" i="16"/>
  <c r="DXA70" i="16"/>
  <c r="DXB70" i="16"/>
  <c r="DXC70" i="16"/>
  <c r="DXD70" i="16"/>
  <c r="DXE70" i="16"/>
  <c r="DXF70" i="16"/>
  <c r="DXG70" i="16"/>
  <c r="DXH70" i="16"/>
  <c r="DXI70" i="16"/>
  <c r="DXJ70" i="16"/>
  <c r="DXK70" i="16"/>
  <c r="DXL70" i="16"/>
  <c r="DXM70" i="16"/>
  <c r="DXN70" i="16"/>
  <c r="DXO70" i="16"/>
  <c r="DXP70" i="16"/>
  <c r="DXQ70" i="16"/>
  <c r="DXR70" i="16"/>
  <c r="DXS70" i="16"/>
  <c r="DXT70" i="16"/>
  <c r="DXU70" i="16"/>
  <c r="DXV70" i="16"/>
  <c r="DXW70" i="16"/>
  <c r="DXX70" i="16"/>
  <c r="DXY70" i="16"/>
  <c r="DXZ70" i="16"/>
  <c r="DYA70" i="16"/>
  <c r="DYB70" i="16"/>
  <c r="DYC70" i="16"/>
  <c r="DYD70" i="16"/>
  <c r="DYE70" i="16"/>
  <c r="DYF70" i="16"/>
  <c r="DYG70" i="16"/>
  <c r="DYH70" i="16"/>
  <c r="DYI70" i="16"/>
  <c r="DYJ70" i="16"/>
  <c r="DYK70" i="16"/>
  <c r="DYL70" i="16"/>
  <c r="DYM70" i="16"/>
  <c r="DYN70" i="16"/>
  <c r="DYO70" i="16"/>
  <c r="DYP70" i="16"/>
  <c r="DYQ70" i="16"/>
  <c r="DYR70" i="16"/>
  <c r="DYS70" i="16"/>
  <c r="DYT70" i="16"/>
  <c r="DYU70" i="16"/>
  <c r="DYV70" i="16"/>
  <c r="DYW70" i="16"/>
  <c r="DYX70" i="16"/>
  <c r="DYY70" i="16"/>
  <c r="DYZ70" i="16"/>
  <c r="DZA70" i="16"/>
  <c r="DZB70" i="16"/>
  <c r="DZC70" i="16"/>
  <c r="DZD70" i="16"/>
  <c r="DZE70" i="16"/>
  <c r="DZF70" i="16"/>
  <c r="DZG70" i="16"/>
  <c r="DZH70" i="16"/>
  <c r="DZI70" i="16"/>
  <c r="DZJ70" i="16"/>
  <c r="DZK70" i="16"/>
  <c r="DZL70" i="16"/>
  <c r="DZM70" i="16"/>
  <c r="DZN70" i="16"/>
  <c r="DZO70" i="16"/>
  <c r="DZP70" i="16"/>
  <c r="DZQ70" i="16"/>
  <c r="DZR70" i="16"/>
  <c r="DZS70" i="16"/>
  <c r="DZT70" i="16"/>
  <c r="DZU70" i="16"/>
  <c r="DZV70" i="16"/>
  <c r="DZW70" i="16"/>
  <c r="DZX70" i="16"/>
  <c r="DZY70" i="16"/>
  <c r="DZZ70" i="16"/>
  <c r="EAA70" i="16"/>
  <c r="EAB70" i="16"/>
  <c r="EAC70" i="16"/>
  <c r="EAD70" i="16"/>
  <c r="EAE70" i="16"/>
  <c r="EAF70" i="16"/>
  <c r="EAG70" i="16"/>
  <c r="EAH70" i="16"/>
  <c r="EAI70" i="16"/>
  <c r="EAJ70" i="16"/>
  <c r="EAK70" i="16"/>
  <c r="EAL70" i="16"/>
  <c r="EAM70" i="16"/>
  <c r="EAN70" i="16"/>
  <c r="EAO70" i="16"/>
  <c r="EAP70" i="16"/>
  <c r="EAQ70" i="16"/>
  <c r="EAR70" i="16"/>
  <c r="EAS70" i="16"/>
  <c r="EAT70" i="16"/>
  <c r="EAU70" i="16"/>
  <c r="EAV70" i="16"/>
  <c r="EAW70" i="16"/>
  <c r="EAX70" i="16"/>
  <c r="EAY70" i="16"/>
  <c r="EAZ70" i="16"/>
  <c r="EBA70" i="16"/>
  <c r="EBB70" i="16"/>
  <c r="EBC70" i="16"/>
  <c r="EBD70" i="16"/>
  <c r="EBE70" i="16"/>
  <c r="EBF70" i="16"/>
  <c r="EBG70" i="16"/>
  <c r="EBH70" i="16"/>
  <c r="EBI70" i="16"/>
  <c r="EBJ70" i="16"/>
  <c r="EBK70" i="16"/>
  <c r="EBL70" i="16"/>
  <c r="EBM70" i="16"/>
  <c r="EBN70" i="16"/>
  <c r="EBO70" i="16"/>
  <c r="EBP70" i="16"/>
  <c r="EBQ70" i="16"/>
  <c r="EBR70" i="16"/>
  <c r="EBS70" i="16"/>
  <c r="EBT70" i="16"/>
  <c r="EBU70" i="16"/>
  <c r="EBV70" i="16"/>
  <c r="EBW70" i="16"/>
  <c r="EBX70" i="16"/>
  <c r="EBY70" i="16"/>
  <c r="EBZ70" i="16"/>
  <c r="ECA70" i="16"/>
  <c r="ECB70" i="16"/>
  <c r="ECC70" i="16"/>
  <c r="ECD70" i="16"/>
  <c r="ECE70" i="16"/>
  <c r="ECF70" i="16"/>
  <c r="ECG70" i="16"/>
  <c r="ECH70" i="16"/>
  <c r="ECI70" i="16"/>
  <c r="ECJ70" i="16"/>
  <c r="ECK70" i="16"/>
  <c r="ECL70" i="16"/>
  <c r="ECM70" i="16"/>
  <c r="ECN70" i="16"/>
  <c r="ECO70" i="16"/>
  <c r="ECP70" i="16"/>
  <c r="ECQ70" i="16"/>
  <c r="ECR70" i="16"/>
  <c r="ECS70" i="16"/>
  <c r="ECT70" i="16"/>
  <c r="ECU70" i="16"/>
  <c r="ECV70" i="16"/>
  <c r="ECW70" i="16"/>
  <c r="ECX70" i="16"/>
  <c r="ECY70" i="16"/>
  <c r="ECZ70" i="16"/>
  <c r="EDA70" i="16"/>
  <c r="EDB70" i="16"/>
  <c r="EDC70" i="16"/>
  <c r="EDD70" i="16"/>
  <c r="EDE70" i="16"/>
  <c r="EDF70" i="16"/>
  <c r="EDG70" i="16"/>
  <c r="EDH70" i="16"/>
  <c r="EDI70" i="16"/>
  <c r="EDJ70" i="16"/>
  <c r="EDK70" i="16"/>
  <c r="EDL70" i="16"/>
  <c r="EDM70" i="16"/>
  <c r="EDN70" i="16"/>
  <c r="EDO70" i="16"/>
  <c r="EDP70" i="16"/>
  <c r="EDQ70" i="16"/>
  <c r="EDR70" i="16"/>
  <c r="EDS70" i="16"/>
  <c r="EDT70" i="16"/>
  <c r="EDU70" i="16"/>
  <c r="EDV70" i="16"/>
  <c r="EDW70" i="16"/>
  <c r="EDX70" i="16"/>
  <c r="EDY70" i="16"/>
  <c r="EDZ70" i="16"/>
  <c r="EEA70" i="16"/>
  <c r="EEB70" i="16"/>
  <c r="EEC70" i="16"/>
  <c r="EED70" i="16"/>
  <c r="EEE70" i="16"/>
  <c r="EEF70" i="16"/>
  <c r="EEG70" i="16"/>
  <c r="EEH70" i="16"/>
  <c r="EEI70" i="16"/>
  <c r="EEJ70" i="16"/>
  <c r="EEK70" i="16"/>
  <c r="EEL70" i="16"/>
  <c r="EEM70" i="16"/>
  <c r="EEN70" i="16"/>
  <c r="EEO70" i="16"/>
  <c r="EEP70" i="16"/>
  <c r="EEQ70" i="16"/>
  <c r="EER70" i="16"/>
  <c r="EES70" i="16"/>
  <c r="EET70" i="16"/>
  <c r="EEU70" i="16"/>
  <c r="EEV70" i="16"/>
  <c r="EEW70" i="16"/>
  <c r="EEX70" i="16"/>
  <c r="EEY70" i="16"/>
  <c r="EEZ70" i="16"/>
  <c r="EFA70" i="16"/>
  <c r="EFB70" i="16"/>
  <c r="EFC70" i="16"/>
  <c r="EFD70" i="16"/>
  <c r="EFE70" i="16"/>
  <c r="EFF70" i="16"/>
  <c r="EFG70" i="16"/>
  <c r="EFH70" i="16"/>
  <c r="EFI70" i="16"/>
  <c r="EFJ70" i="16"/>
  <c r="EFK70" i="16"/>
  <c r="EFL70" i="16"/>
  <c r="EFM70" i="16"/>
  <c r="EFN70" i="16"/>
  <c r="EFO70" i="16"/>
  <c r="EFP70" i="16"/>
  <c r="EFQ70" i="16"/>
  <c r="EFR70" i="16"/>
  <c r="EFS70" i="16"/>
  <c r="EFT70" i="16"/>
  <c r="EFU70" i="16"/>
  <c r="EFV70" i="16"/>
  <c r="EFW70" i="16"/>
  <c r="EFX70" i="16"/>
  <c r="EFY70" i="16"/>
  <c r="EFZ70" i="16"/>
  <c r="EGA70" i="16"/>
  <c r="EGB70" i="16"/>
  <c r="EGC70" i="16"/>
  <c r="EGD70" i="16"/>
  <c r="EGE70" i="16"/>
  <c r="EGF70" i="16"/>
  <c r="EGG70" i="16"/>
  <c r="EGH70" i="16"/>
  <c r="EGI70" i="16"/>
  <c r="EGJ70" i="16"/>
  <c r="EGK70" i="16"/>
  <c r="EGL70" i="16"/>
  <c r="EGM70" i="16"/>
  <c r="EGN70" i="16"/>
  <c r="EGO70" i="16"/>
  <c r="EGP70" i="16"/>
  <c r="EGQ70" i="16"/>
  <c r="EGR70" i="16"/>
  <c r="EGS70" i="16"/>
  <c r="EGT70" i="16"/>
  <c r="EGU70" i="16"/>
  <c r="EGV70" i="16"/>
  <c r="EGW70" i="16"/>
  <c r="EGX70" i="16"/>
  <c r="EGY70" i="16"/>
  <c r="EGZ70" i="16"/>
  <c r="EHA70" i="16"/>
  <c r="EHB70" i="16"/>
  <c r="EHC70" i="16"/>
  <c r="EHD70" i="16"/>
  <c r="EHE70" i="16"/>
  <c r="EHF70" i="16"/>
  <c r="EHG70" i="16"/>
  <c r="EHH70" i="16"/>
  <c r="EHI70" i="16"/>
  <c r="EHJ70" i="16"/>
  <c r="EHK70" i="16"/>
  <c r="EHL70" i="16"/>
  <c r="EHM70" i="16"/>
  <c r="EHN70" i="16"/>
  <c r="EHO70" i="16"/>
  <c r="EHP70" i="16"/>
  <c r="EHQ70" i="16"/>
  <c r="EHR70" i="16"/>
  <c r="EHS70" i="16"/>
  <c r="EHT70" i="16"/>
  <c r="EHU70" i="16"/>
  <c r="EHV70" i="16"/>
  <c r="EHW70" i="16"/>
  <c r="EHX70" i="16"/>
  <c r="EHY70" i="16"/>
  <c r="EHZ70" i="16"/>
  <c r="EIA70" i="16"/>
  <c r="EIB70" i="16"/>
  <c r="EIC70" i="16"/>
  <c r="EID70" i="16"/>
  <c r="EIE70" i="16"/>
  <c r="EIF70" i="16"/>
  <c r="EIG70" i="16"/>
  <c r="EIH70" i="16"/>
  <c r="EII70" i="16"/>
  <c r="EIJ70" i="16"/>
  <c r="EIK70" i="16"/>
  <c r="EIL70" i="16"/>
  <c r="EIM70" i="16"/>
  <c r="EIN70" i="16"/>
  <c r="EIO70" i="16"/>
  <c r="EIP70" i="16"/>
  <c r="EIQ70" i="16"/>
  <c r="EIR70" i="16"/>
  <c r="EIS70" i="16"/>
  <c r="EIT70" i="16"/>
  <c r="EIU70" i="16"/>
  <c r="EIV70" i="16"/>
  <c r="EIW70" i="16"/>
  <c r="EIX70" i="16"/>
  <c r="EIY70" i="16"/>
  <c r="EIZ70" i="16"/>
  <c r="EJA70" i="16"/>
  <c r="EJB70" i="16"/>
  <c r="EJC70" i="16"/>
  <c r="EJD70" i="16"/>
  <c r="EJE70" i="16"/>
  <c r="EJF70" i="16"/>
  <c r="EJG70" i="16"/>
  <c r="EJH70" i="16"/>
  <c r="EJI70" i="16"/>
  <c r="EJJ70" i="16"/>
  <c r="EJK70" i="16"/>
  <c r="EJL70" i="16"/>
  <c r="EJM70" i="16"/>
  <c r="EJN70" i="16"/>
  <c r="EJO70" i="16"/>
  <c r="EJP70" i="16"/>
  <c r="EJQ70" i="16"/>
  <c r="EJR70" i="16"/>
  <c r="EJS70" i="16"/>
  <c r="EJT70" i="16"/>
  <c r="EJU70" i="16"/>
  <c r="EJV70" i="16"/>
  <c r="EJW70" i="16"/>
  <c r="EJX70" i="16"/>
  <c r="EJY70" i="16"/>
  <c r="EJZ70" i="16"/>
  <c r="EKA70" i="16"/>
  <c r="EKB70" i="16"/>
  <c r="EKC70" i="16"/>
  <c r="EKD70" i="16"/>
  <c r="EKE70" i="16"/>
  <c r="EKF70" i="16"/>
  <c r="EKG70" i="16"/>
  <c r="EKH70" i="16"/>
  <c r="EKI70" i="16"/>
  <c r="EKJ70" i="16"/>
  <c r="EKK70" i="16"/>
  <c r="EKL70" i="16"/>
  <c r="EKM70" i="16"/>
  <c r="EKN70" i="16"/>
  <c r="EKO70" i="16"/>
  <c r="EKP70" i="16"/>
  <c r="EKQ70" i="16"/>
  <c r="EKR70" i="16"/>
  <c r="EKS70" i="16"/>
  <c r="EKT70" i="16"/>
  <c r="EKU70" i="16"/>
  <c r="EKV70" i="16"/>
  <c r="EKW70" i="16"/>
  <c r="EKX70" i="16"/>
  <c r="EKY70" i="16"/>
  <c r="EKZ70" i="16"/>
  <c r="ELA70" i="16"/>
  <c r="ELB70" i="16"/>
  <c r="ELC70" i="16"/>
  <c r="ELD70" i="16"/>
  <c r="ELE70" i="16"/>
  <c r="ELF70" i="16"/>
  <c r="ELG70" i="16"/>
  <c r="ELH70" i="16"/>
  <c r="ELI70" i="16"/>
  <c r="ELJ70" i="16"/>
  <c r="ELK70" i="16"/>
  <c r="ELL70" i="16"/>
  <c r="ELM70" i="16"/>
  <c r="ELN70" i="16"/>
  <c r="ELO70" i="16"/>
  <c r="ELP70" i="16"/>
  <c r="ELQ70" i="16"/>
  <c r="ELR70" i="16"/>
  <c r="ELS70" i="16"/>
  <c r="ELT70" i="16"/>
  <c r="ELU70" i="16"/>
  <c r="ELV70" i="16"/>
  <c r="ELW70" i="16"/>
  <c r="ELX70" i="16"/>
  <c r="ELY70" i="16"/>
  <c r="ELZ70" i="16"/>
  <c r="EMA70" i="16"/>
  <c r="EMB70" i="16"/>
  <c r="EMC70" i="16"/>
  <c r="EMD70" i="16"/>
  <c r="EME70" i="16"/>
  <c r="EMF70" i="16"/>
  <c r="EMG70" i="16"/>
  <c r="EMH70" i="16"/>
  <c r="EMI70" i="16"/>
  <c r="EMJ70" i="16"/>
  <c r="EMK70" i="16"/>
  <c r="EML70" i="16"/>
  <c r="EMM70" i="16"/>
  <c r="EMN70" i="16"/>
  <c r="EMO70" i="16"/>
  <c r="EMP70" i="16"/>
  <c r="EMQ70" i="16"/>
  <c r="EMR70" i="16"/>
  <c r="EMS70" i="16"/>
  <c r="EMT70" i="16"/>
  <c r="EMU70" i="16"/>
  <c r="EMV70" i="16"/>
  <c r="EMW70" i="16"/>
  <c r="EMX70" i="16"/>
  <c r="EMY70" i="16"/>
  <c r="EMZ70" i="16"/>
  <c r="ENA70" i="16"/>
  <c r="ENB70" i="16"/>
  <c r="ENC70" i="16"/>
  <c r="END70" i="16"/>
  <c r="ENE70" i="16"/>
  <c r="ENF70" i="16"/>
  <c r="ENG70" i="16"/>
  <c r="ENH70" i="16"/>
  <c r="ENI70" i="16"/>
  <c r="ENJ70" i="16"/>
  <c r="ENK70" i="16"/>
  <c r="ENL70" i="16"/>
  <c r="ENM70" i="16"/>
  <c r="ENN70" i="16"/>
  <c r="ENO70" i="16"/>
  <c r="ENP70" i="16"/>
  <c r="ENQ70" i="16"/>
  <c r="ENR70" i="16"/>
  <c r="ENS70" i="16"/>
  <c r="ENT70" i="16"/>
  <c r="ENU70" i="16"/>
  <c r="ENV70" i="16"/>
  <c r="ENW70" i="16"/>
  <c r="ENX70" i="16"/>
  <c r="ENY70" i="16"/>
  <c r="ENZ70" i="16"/>
  <c r="EOA70" i="16"/>
  <c r="EOB70" i="16"/>
  <c r="EOC70" i="16"/>
  <c r="EOD70" i="16"/>
  <c r="EOE70" i="16"/>
  <c r="EOF70" i="16"/>
  <c r="EOG70" i="16"/>
  <c r="EOH70" i="16"/>
  <c r="EOI70" i="16"/>
  <c r="EOJ70" i="16"/>
  <c r="EOK70" i="16"/>
  <c r="EOL70" i="16"/>
  <c r="EOM70" i="16"/>
  <c r="EON70" i="16"/>
  <c r="EOO70" i="16"/>
  <c r="EOP70" i="16"/>
  <c r="EOQ70" i="16"/>
  <c r="EOR70" i="16"/>
  <c r="EOS70" i="16"/>
  <c r="EOT70" i="16"/>
  <c r="EOU70" i="16"/>
  <c r="EOV70" i="16"/>
  <c r="EOW70" i="16"/>
  <c r="EOX70" i="16"/>
  <c r="EOY70" i="16"/>
  <c r="EOZ70" i="16"/>
  <c r="EPA70" i="16"/>
  <c r="EPB70" i="16"/>
  <c r="EPC70" i="16"/>
  <c r="EPD70" i="16"/>
  <c r="EPE70" i="16"/>
  <c r="EPF70" i="16"/>
  <c r="EPG70" i="16"/>
  <c r="EPH70" i="16"/>
  <c r="EPI70" i="16"/>
  <c r="EPJ70" i="16"/>
  <c r="EPK70" i="16"/>
  <c r="EPL70" i="16"/>
  <c r="EPM70" i="16"/>
  <c r="EPN70" i="16"/>
  <c r="EPO70" i="16"/>
  <c r="EPP70" i="16"/>
  <c r="EPQ70" i="16"/>
  <c r="EPR70" i="16"/>
  <c r="EPS70" i="16"/>
  <c r="EPT70" i="16"/>
  <c r="EPU70" i="16"/>
  <c r="EPV70" i="16"/>
  <c r="EPW70" i="16"/>
  <c r="EPX70" i="16"/>
  <c r="EPY70" i="16"/>
  <c r="EPZ70" i="16"/>
  <c r="EQA70" i="16"/>
  <c r="EQB70" i="16"/>
  <c r="EQC70" i="16"/>
  <c r="EQD70" i="16"/>
  <c r="EQE70" i="16"/>
  <c r="EQF70" i="16"/>
  <c r="EQG70" i="16"/>
  <c r="EQH70" i="16"/>
  <c r="EQI70" i="16"/>
  <c r="EQJ70" i="16"/>
  <c r="EQK70" i="16"/>
  <c r="EQL70" i="16"/>
  <c r="EQM70" i="16"/>
  <c r="EQN70" i="16"/>
  <c r="EQO70" i="16"/>
  <c r="EQP70" i="16"/>
  <c r="EQQ70" i="16"/>
  <c r="EQR70" i="16"/>
  <c r="EQS70" i="16"/>
  <c r="EQT70" i="16"/>
  <c r="EQU70" i="16"/>
  <c r="EQV70" i="16"/>
  <c r="EQW70" i="16"/>
  <c r="EQX70" i="16"/>
  <c r="EQY70" i="16"/>
  <c r="EQZ70" i="16"/>
  <c r="ERA70" i="16"/>
  <c r="ERB70" i="16"/>
  <c r="ERC70" i="16"/>
  <c r="ERD70" i="16"/>
  <c r="ERE70" i="16"/>
  <c r="ERF70" i="16"/>
  <c r="ERG70" i="16"/>
  <c r="ERH70" i="16"/>
  <c r="ERI70" i="16"/>
  <c r="ERJ70" i="16"/>
  <c r="ERK70" i="16"/>
  <c r="ERL70" i="16"/>
  <c r="ERM70" i="16"/>
  <c r="ERN70" i="16"/>
  <c r="ERO70" i="16"/>
  <c r="ERP70" i="16"/>
  <c r="ERQ70" i="16"/>
  <c r="ERR70" i="16"/>
  <c r="ERS70" i="16"/>
  <c r="ERT70" i="16"/>
  <c r="ERU70" i="16"/>
  <c r="ERV70" i="16"/>
  <c r="ERW70" i="16"/>
  <c r="ERX70" i="16"/>
  <c r="ERY70" i="16"/>
  <c r="ERZ70" i="16"/>
  <c r="ESA70" i="16"/>
  <c r="ESB70" i="16"/>
  <c r="ESC70" i="16"/>
  <c r="ESD70" i="16"/>
  <c r="ESE70" i="16"/>
  <c r="ESF70" i="16"/>
  <c r="ESG70" i="16"/>
  <c r="ESH70" i="16"/>
  <c r="ESI70" i="16"/>
  <c r="ESJ70" i="16"/>
  <c r="ESK70" i="16"/>
  <c r="ESL70" i="16"/>
  <c r="ESM70" i="16"/>
  <c r="ESN70" i="16"/>
  <c r="ESO70" i="16"/>
  <c r="ESP70" i="16"/>
  <c r="ESQ70" i="16"/>
  <c r="ESR70" i="16"/>
  <c r="ESS70" i="16"/>
  <c r="EST70" i="16"/>
  <c r="ESU70" i="16"/>
  <c r="ESV70" i="16"/>
  <c r="ESW70" i="16"/>
  <c r="ESX70" i="16"/>
  <c r="ESY70" i="16"/>
  <c r="ESZ70" i="16"/>
  <c r="ETA70" i="16"/>
  <c r="ETB70" i="16"/>
  <c r="ETC70" i="16"/>
  <c r="ETD70" i="16"/>
  <c r="ETE70" i="16"/>
  <c r="ETF70" i="16"/>
  <c r="ETG70" i="16"/>
  <c r="ETH70" i="16"/>
  <c r="ETI70" i="16"/>
  <c r="ETJ70" i="16"/>
  <c r="ETK70" i="16"/>
  <c r="ETL70" i="16"/>
  <c r="ETM70" i="16"/>
  <c r="ETN70" i="16"/>
  <c r="ETO70" i="16"/>
  <c r="ETP70" i="16"/>
  <c r="ETQ70" i="16"/>
  <c r="ETR70" i="16"/>
  <c r="ETS70" i="16"/>
  <c r="ETT70" i="16"/>
  <c r="ETU70" i="16"/>
  <c r="ETV70" i="16"/>
  <c r="ETW70" i="16"/>
  <c r="ETX70" i="16"/>
  <c r="ETY70" i="16"/>
  <c r="ETZ70" i="16"/>
  <c r="EUA70" i="16"/>
  <c r="EUB70" i="16"/>
  <c r="EUC70" i="16"/>
  <c r="EUD70" i="16"/>
  <c r="EUE70" i="16"/>
  <c r="EUF70" i="16"/>
  <c r="EUG70" i="16"/>
  <c r="EUH70" i="16"/>
  <c r="EUI70" i="16"/>
  <c r="EUJ70" i="16"/>
  <c r="EUK70" i="16"/>
  <c r="EUL70" i="16"/>
  <c r="EUM70" i="16"/>
  <c r="EUN70" i="16"/>
  <c r="EUO70" i="16"/>
  <c r="EUP70" i="16"/>
  <c r="EUQ70" i="16"/>
  <c r="EUR70" i="16"/>
  <c r="EUS70" i="16"/>
  <c r="EUT70" i="16"/>
  <c r="EUU70" i="16"/>
  <c r="EUV70" i="16"/>
  <c r="EUW70" i="16"/>
  <c r="EUX70" i="16"/>
  <c r="EUY70" i="16"/>
  <c r="EUZ70" i="16"/>
  <c r="EVA70" i="16"/>
  <c r="EVB70" i="16"/>
  <c r="EVC70" i="16"/>
  <c r="EVD70" i="16"/>
  <c r="EVE70" i="16"/>
  <c r="EVF70" i="16"/>
  <c r="EVG70" i="16"/>
  <c r="EVH70" i="16"/>
  <c r="EVI70" i="16"/>
  <c r="EVJ70" i="16"/>
  <c r="EVK70" i="16"/>
  <c r="EVL70" i="16"/>
  <c r="EVM70" i="16"/>
  <c r="EVN70" i="16"/>
  <c r="EVO70" i="16"/>
  <c r="EVP70" i="16"/>
  <c r="EVQ70" i="16"/>
  <c r="EVR70" i="16"/>
  <c r="EVS70" i="16"/>
  <c r="EVT70" i="16"/>
  <c r="EVU70" i="16"/>
  <c r="EVV70" i="16"/>
  <c r="EVW70" i="16"/>
  <c r="EVX70" i="16"/>
  <c r="EVY70" i="16"/>
  <c r="EVZ70" i="16"/>
  <c r="EWA70" i="16"/>
  <c r="EWB70" i="16"/>
  <c r="EWC70" i="16"/>
  <c r="EWD70" i="16"/>
  <c r="EWE70" i="16"/>
  <c r="EWF70" i="16"/>
  <c r="EWG70" i="16"/>
  <c r="EWH70" i="16"/>
  <c r="EWI70" i="16"/>
  <c r="EWJ70" i="16"/>
  <c r="EWK70" i="16"/>
  <c r="EWL70" i="16"/>
  <c r="EWM70" i="16"/>
  <c r="EWN70" i="16"/>
  <c r="EWO70" i="16"/>
  <c r="EWP70" i="16"/>
  <c r="EWQ70" i="16"/>
  <c r="EWR70" i="16"/>
  <c r="EWS70" i="16"/>
  <c r="EWT70" i="16"/>
  <c r="EWU70" i="16"/>
  <c r="EWV70" i="16"/>
  <c r="EWW70" i="16"/>
  <c r="EWX70" i="16"/>
  <c r="EWY70" i="16"/>
  <c r="EWZ70" i="16"/>
  <c r="EXA70" i="16"/>
  <c r="EXB70" i="16"/>
  <c r="EXC70" i="16"/>
  <c r="EXD70" i="16"/>
  <c r="EXE70" i="16"/>
  <c r="EXF70" i="16"/>
  <c r="EXG70" i="16"/>
  <c r="EXH70" i="16"/>
  <c r="EXI70" i="16"/>
  <c r="EXJ70" i="16"/>
  <c r="EXK70" i="16"/>
  <c r="EXL70" i="16"/>
  <c r="EXM70" i="16"/>
  <c r="EXN70" i="16"/>
  <c r="EXO70" i="16"/>
  <c r="EXP70" i="16"/>
  <c r="EXQ70" i="16"/>
  <c r="EXR70" i="16"/>
  <c r="EXS70" i="16"/>
  <c r="EXT70" i="16"/>
  <c r="EXU70" i="16"/>
  <c r="EXV70" i="16"/>
  <c r="EXW70" i="16"/>
  <c r="EXX70" i="16"/>
  <c r="EXY70" i="16"/>
  <c r="EXZ70" i="16"/>
  <c r="EYA70" i="16"/>
  <c r="EYB70" i="16"/>
  <c r="EYC70" i="16"/>
  <c r="EYD70" i="16"/>
  <c r="EYE70" i="16"/>
  <c r="EYF70" i="16"/>
  <c r="EYG70" i="16"/>
  <c r="EYH70" i="16"/>
  <c r="EYI70" i="16"/>
  <c r="EYJ70" i="16"/>
  <c r="EYK70" i="16"/>
  <c r="EYL70" i="16"/>
  <c r="EYM70" i="16"/>
  <c r="EYN70" i="16"/>
  <c r="EYO70" i="16"/>
  <c r="EYP70" i="16"/>
  <c r="EYQ70" i="16"/>
  <c r="EYR70" i="16"/>
  <c r="EYS70" i="16"/>
  <c r="EYT70" i="16"/>
  <c r="EYU70" i="16"/>
  <c r="EYV70" i="16"/>
  <c r="EYW70" i="16"/>
  <c r="EYX70" i="16"/>
  <c r="EYY70" i="16"/>
  <c r="EYZ70" i="16"/>
  <c r="EZA70" i="16"/>
  <c r="EZB70" i="16"/>
  <c r="EZC70" i="16"/>
  <c r="EZD70" i="16"/>
  <c r="EZE70" i="16"/>
  <c r="EZF70" i="16"/>
  <c r="EZG70" i="16"/>
  <c r="EZH70" i="16"/>
  <c r="EZI70" i="16"/>
  <c r="EZJ70" i="16"/>
  <c r="EZK70" i="16"/>
  <c r="EZL70" i="16"/>
  <c r="EZM70" i="16"/>
  <c r="EZN70" i="16"/>
  <c r="EZO70" i="16"/>
  <c r="EZP70" i="16"/>
  <c r="EZQ70" i="16"/>
  <c r="EZR70" i="16"/>
  <c r="EZS70" i="16"/>
  <c r="EZT70" i="16"/>
  <c r="EZU70" i="16"/>
  <c r="EZV70" i="16"/>
  <c r="EZW70" i="16"/>
  <c r="EZX70" i="16"/>
  <c r="EZY70" i="16"/>
  <c r="EZZ70" i="16"/>
  <c r="FAA70" i="16"/>
  <c r="FAB70" i="16"/>
  <c r="FAC70" i="16"/>
  <c r="FAD70" i="16"/>
  <c r="FAE70" i="16"/>
  <c r="FAF70" i="16"/>
  <c r="FAG70" i="16"/>
  <c r="FAH70" i="16"/>
  <c r="FAI70" i="16"/>
  <c r="FAJ70" i="16"/>
  <c r="FAK70" i="16"/>
  <c r="FAL70" i="16"/>
  <c r="FAM70" i="16"/>
  <c r="FAN70" i="16"/>
  <c r="FAO70" i="16"/>
  <c r="FAP70" i="16"/>
  <c r="FAQ70" i="16"/>
  <c r="FAR70" i="16"/>
  <c r="FAS70" i="16"/>
  <c r="FAT70" i="16"/>
  <c r="FAU70" i="16"/>
  <c r="FAV70" i="16"/>
  <c r="FAW70" i="16"/>
  <c r="FAX70" i="16"/>
  <c r="FAY70" i="16"/>
  <c r="FAZ70" i="16"/>
  <c r="FBA70" i="16"/>
  <c r="FBB70" i="16"/>
  <c r="FBC70" i="16"/>
  <c r="FBD70" i="16"/>
  <c r="FBE70" i="16"/>
  <c r="FBF70" i="16"/>
  <c r="FBG70" i="16"/>
  <c r="FBH70" i="16"/>
  <c r="FBI70" i="16"/>
  <c r="FBJ70" i="16"/>
  <c r="FBK70" i="16"/>
  <c r="FBL70" i="16"/>
  <c r="FBM70" i="16"/>
  <c r="FBN70" i="16"/>
  <c r="FBO70" i="16"/>
  <c r="FBP70" i="16"/>
  <c r="FBQ70" i="16"/>
  <c r="FBR70" i="16"/>
  <c r="FBS70" i="16"/>
  <c r="FBT70" i="16"/>
  <c r="FBU70" i="16"/>
  <c r="FBV70" i="16"/>
  <c r="FBW70" i="16"/>
  <c r="FBX70" i="16"/>
  <c r="FBY70" i="16"/>
  <c r="FBZ70" i="16"/>
  <c r="FCA70" i="16"/>
  <c r="FCB70" i="16"/>
  <c r="FCC70" i="16"/>
  <c r="FCD70" i="16"/>
  <c r="FCE70" i="16"/>
  <c r="FCF70" i="16"/>
  <c r="FCG70" i="16"/>
  <c r="FCH70" i="16"/>
  <c r="FCI70" i="16"/>
  <c r="FCJ70" i="16"/>
  <c r="FCK70" i="16"/>
  <c r="FCL70" i="16"/>
  <c r="FCM70" i="16"/>
  <c r="FCN70" i="16"/>
  <c r="FCO70" i="16"/>
  <c r="FCP70" i="16"/>
  <c r="FCQ70" i="16"/>
  <c r="FCR70" i="16"/>
  <c r="FCS70" i="16"/>
  <c r="FCT70" i="16"/>
  <c r="FCU70" i="16"/>
  <c r="FCV70" i="16"/>
  <c r="FCW70" i="16"/>
  <c r="FCX70" i="16"/>
  <c r="FCY70" i="16"/>
  <c r="FCZ70" i="16"/>
  <c r="FDA70" i="16"/>
  <c r="FDB70" i="16"/>
  <c r="FDC70" i="16"/>
  <c r="FDD70" i="16"/>
  <c r="FDE70" i="16"/>
  <c r="FDF70" i="16"/>
  <c r="FDG70" i="16"/>
  <c r="FDH70" i="16"/>
  <c r="FDI70" i="16"/>
  <c r="FDJ70" i="16"/>
  <c r="FDK70" i="16"/>
  <c r="FDL70" i="16"/>
  <c r="FDM70" i="16"/>
  <c r="FDN70" i="16"/>
  <c r="FDO70" i="16"/>
  <c r="FDP70" i="16"/>
  <c r="FDQ70" i="16"/>
  <c r="FDR70" i="16"/>
  <c r="FDS70" i="16"/>
  <c r="FDT70" i="16"/>
  <c r="FDU70" i="16"/>
  <c r="FDV70" i="16"/>
  <c r="FDW70" i="16"/>
  <c r="FDX70" i="16"/>
  <c r="FDY70" i="16"/>
  <c r="FDZ70" i="16"/>
  <c r="FEA70" i="16"/>
  <c r="FEB70" i="16"/>
  <c r="FEC70" i="16"/>
  <c r="FED70" i="16"/>
  <c r="FEE70" i="16"/>
  <c r="FEF70" i="16"/>
  <c r="FEG70" i="16"/>
  <c r="FEH70" i="16"/>
  <c r="FEI70" i="16"/>
  <c r="FEJ70" i="16"/>
  <c r="FEK70" i="16"/>
  <c r="FEL70" i="16"/>
  <c r="FEM70" i="16"/>
  <c r="FEN70" i="16"/>
  <c r="FEO70" i="16"/>
  <c r="FEP70" i="16"/>
  <c r="FEQ70" i="16"/>
  <c r="FER70" i="16"/>
  <c r="FES70" i="16"/>
  <c r="FET70" i="16"/>
  <c r="FEU70" i="16"/>
  <c r="FEV70" i="16"/>
  <c r="FEW70" i="16"/>
  <c r="FEX70" i="16"/>
  <c r="FEY70" i="16"/>
  <c r="FEZ70" i="16"/>
  <c r="FFA70" i="16"/>
  <c r="FFB70" i="16"/>
  <c r="FFC70" i="16"/>
  <c r="FFD70" i="16"/>
  <c r="FFE70" i="16"/>
  <c r="FFF70" i="16"/>
  <c r="FFG70" i="16"/>
  <c r="FFH70" i="16"/>
  <c r="FFI70" i="16"/>
  <c r="FFJ70" i="16"/>
  <c r="FFK70" i="16"/>
  <c r="FFL70" i="16"/>
  <c r="FFM70" i="16"/>
  <c r="FFN70" i="16"/>
  <c r="FFO70" i="16"/>
  <c r="FFP70" i="16"/>
  <c r="FFQ70" i="16"/>
  <c r="FFR70" i="16"/>
  <c r="FFS70" i="16"/>
  <c r="FFT70" i="16"/>
  <c r="FFU70" i="16"/>
  <c r="FFV70" i="16"/>
  <c r="FFW70" i="16"/>
  <c r="FFX70" i="16"/>
  <c r="FFY70" i="16"/>
  <c r="FFZ70" i="16"/>
  <c r="FGA70" i="16"/>
  <c r="FGB70" i="16"/>
  <c r="FGC70" i="16"/>
  <c r="FGD70" i="16"/>
  <c r="FGE70" i="16"/>
  <c r="FGF70" i="16"/>
  <c r="FGG70" i="16"/>
  <c r="FGH70" i="16"/>
  <c r="FGI70" i="16"/>
  <c r="FGJ70" i="16"/>
  <c r="FGK70" i="16"/>
  <c r="FGL70" i="16"/>
  <c r="FGM70" i="16"/>
  <c r="FGN70" i="16"/>
  <c r="FGO70" i="16"/>
  <c r="FGP70" i="16"/>
  <c r="FGQ70" i="16"/>
  <c r="FGR70" i="16"/>
  <c r="FGS70" i="16"/>
  <c r="FGT70" i="16"/>
  <c r="FGU70" i="16"/>
  <c r="FGV70" i="16"/>
  <c r="FGW70" i="16"/>
  <c r="FGX70" i="16"/>
  <c r="FGY70" i="16"/>
  <c r="FGZ70" i="16"/>
  <c r="FHA70" i="16"/>
  <c r="FHB70" i="16"/>
  <c r="FHC70" i="16"/>
  <c r="FHD70" i="16"/>
  <c r="FHE70" i="16"/>
  <c r="FHF70" i="16"/>
  <c r="FHG70" i="16"/>
  <c r="FHH70" i="16"/>
  <c r="FHI70" i="16"/>
  <c r="FHJ70" i="16"/>
  <c r="FHK70" i="16"/>
  <c r="FHL70" i="16"/>
  <c r="FHM70" i="16"/>
  <c r="FHN70" i="16"/>
  <c r="FHO70" i="16"/>
  <c r="FHP70" i="16"/>
  <c r="FHQ70" i="16"/>
  <c r="FHR70" i="16"/>
  <c r="FHS70" i="16"/>
  <c r="FHT70" i="16"/>
  <c r="FHU70" i="16"/>
  <c r="FHV70" i="16"/>
  <c r="FHW70" i="16"/>
  <c r="FHX70" i="16"/>
  <c r="FHY70" i="16"/>
  <c r="FHZ70" i="16"/>
  <c r="FIA70" i="16"/>
  <c r="FIB70" i="16"/>
  <c r="FIC70" i="16"/>
  <c r="FID70" i="16"/>
  <c r="FIE70" i="16"/>
  <c r="FIF70" i="16"/>
  <c r="FIG70" i="16"/>
  <c r="FIH70" i="16"/>
  <c r="FII70" i="16"/>
  <c r="FIJ70" i="16"/>
  <c r="FIK70" i="16"/>
  <c r="FIL70" i="16"/>
  <c r="FIM70" i="16"/>
  <c r="FIN70" i="16"/>
  <c r="FIO70" i="16"/>
  <c r="FIP70" i="16"/>
  <c r="FIQ70" i="16"/>
  <c r="FIR70" i="16"/>
  <c r="FIS70" i="16"/>
  <c r="FIT70" i="16"/>
  <c r="FIU70" i="16"/>
  <c r="FIV70" i="16"/>
  <c r="FIW70" i="16"/>
  <c r="FIX70" i="16"/>
  <c r="FIY70" i="16"/>
  <c r="FIZ70" i="16"/>
  <c r="FJA70" i="16"/>
  <c r="FJB70" i="16"/>
  <c r="FJC70" i="16"/>
  <c r="FJD70" i="16"/>
  <c r="FJE70" i="16"/>
  <c r="FJF70" i="16"/>
  <c r="FJG70" i="16"/>
  <c r="FJH70" i="16"/>
  <c r="FJI70" i="16"/>
  <c r="FJJ70" i="16"/>
  <c r="FJK70" i="16"/>
  <c r="FJL70" i="16"/>
  <c r="FJM70" i="16"/>
  <c r="FJN70" i="16"/>
  <c r="FJO70" i="16"/>
  <c r="FJP70" i="16"/>
  <c r="FJQ70" i="16"/>
  <c r="FJR70" i="16"/>
  <c r="FJS70" i="16"/>
  <c r="FJT70" i="16"/>
  <c r="FJU70" i="16"/>
  <c r="FJV70" i="16"/>
  <c r="FJW70" i="16"/>
  <c r="FJX70" i="16"/>
  <c r="FJY70" i="16"/>
  <c r="FJZ70" i="16"/>
  <c r="FKA70" i="16"/>
  <c r="FKB70" i="16"/>
  <c r="FKC70" i="16"/>
  <c r="FKD70" i="16"/>
  <c r="FKE70" i="16"/>
  <c r="FKF70" i="16"/>
  <c r="FKG70" i="16"/>
  <c r="FKH70" i="16"/>
  <c r="FKI70" i="16"/>
  <c r="FKJ70" i="16"/>
  <c r="FKK70" i="16"/>
  <c r="FKL70" i="16"/>
  <c r="FKM70" i="16"/>
  <c r="FKN70" i="16"/>
  <c r="FKO70" i="16"/>
  <c r="FKP70" i="16"/>
  <c r="FKQ70" i="16"/>
  <c r="FKR70" i="16"/>
  <c r="FKS70" i="16"/>
  <c r="FKT70" i="16"/>
  <c r="FKU70" i="16"/>
  <c r="FKV70" i="16"/>
  <c r="FKW70" i="16"/>
  <c r="FKX70" i="16"/>
  <c r="FKY70" i="16"/>
  <c r="FKZ70" i="16"/>
  <c r="FLA70" i="16"/>
  <c r="FLB70" i="16"/>
  <c r="FLC70" i="16"/>
  <c r="FLD70" i="16"/>
  <c r="FLE70" i="16"/>
  <c r="FLF70" i="16"/>
  <c r="FLG70" i="16"/>
  <c r="FLH70" i="16"/>
  <c r="FLI70" i="16"/>
  <c r="FLJ70" i="16"/>
  <c r="FLK70" i="16"/>
  <c r="FLL70" i="16"/>
  <c r="FLM70" i="16"/>
  <c r="FLN70" i="16"/>
  <c r="FLO70" i="16"/>
  <c r="FLP70" i="16"/>
  <c r="FLQ70" i="16"/>
  <c r="FLR70" i="16"/>
  <c r="FLS70" i="16"/>
  <c r="FLT70" i="16"/>
  <c r="FLU70" i="16"/>
  <c r="FLV70" i="16"/>
  <c r="FLW70" i="16"/>
  <c r="FLX70" i="16"/>
  <c r="FLY70" i="16"/>
  <c r="FLZ70" i="16"/>
  <c r="FMA70" i="16"/>
  <c r="FMB70" i="16"/>
  <c r="FMC70" i="16"/>
  <c r="FMD70" i="16"/>
  <c r="FME70" i="16"/>
  <c r="FMF70" i="16"/>
  <c r="FMG70" i="16"/>
  <c r="FMH70" i="16"/>
  <c r="FMI70" i="16"/>
  <c r="FMJ70" i="16"/>
  <c r="FMK70" i="16"/>
  <c r="FML70" i="16"/>
  <c r="FMM70" i="16"/>
  <c r="FMN70" i="16"/>
  <c r="FMO70" i="16"/>
  <c r="FMP70" i="16"/>
  <c r="FMQ70" i="16"/>
  <c r="FMR70" i="16"/>
  <c r="FMS70" i="16"/>
  <c r="FMT70" i="16"/>
  <c r="FMU70" i="16"/>
  <c r="FMV70" i="16"/>
  <c r="FMW70" i="16"/>
  <c r="FMX70" i="16"/>
  <c r="FMY70" i="16"/>
  <c r="FMZ70" i="16"/>
  <c r="FNA70" i="16"/>
  <c r="FNB70" i="16"/>
  <c r="FNC70" i="16"/>
  <c r="FND70" i="16"/>
  <c r="FNE70" i="16"/>
  <c r="FNF70" i="16"/>
  <c r="FNG70" i="16"/>
  <c r="FNH70" i="16"/>
  <c r="FNI70" i="16"/>
  <c r="FNJ70" i="16"/>
  <c r="FNK70" i="16"/>
  <c r="FNL70" i="16"/>
  <c r="FNM70" i="16"/>
  <c r="FNN70" i="16"/>
  <c r="FNO70" i="16"/>
  <c r="FNP70" i="16"/>
  <c r="FNQ70" i="16"/>
  <c r="FNR70" i="16"/>
  <c r="FNS70" i="16"/>
  <c r="FNT70" i="16"/>
  <c r="FNU70" i="16"/>
  <c r="FNV70" i="16"/>
  <c r="FNW70" i="16"/>
  <c r="FNX70" i="16"/>
  <c r="FNY70" i="16"/>
  <c r="FNZ70" i="16"/>
  <c r="FOA70" i="16"/>
  <c r="FOB70" i="16"/>
  <c r="FOC70" i="16"/>
  <c r="FOD70" i="16"/>
  <c r="FOE70" i="16"/>
  <c r="FOF70" i="16"/>
  <c r="FOG70" i="16"/>
  <c r="FOH70" i="16"/>
  <c r="FOI70" i="16"/>
  <c r="FOJ70" i="16"/>
  <c r="FOK70" i="16"/>
  <c r="FOL70" i="16"/>
  <c r="FOM70" i="16"/>
  <c r="FON70" i="16"/>
  <c r="FOO70" i="16"/>
  <c r="FOP70" i="16"/>
  <c r="FOQ70" i="16"/>
  <c r="FOR70" i="16"/>
  <c r="FOS70" i="16"/>
  <c r="FOT70" i="16"/>
  <c r="FOU70" i="16"/>
  <c r="FOV70" i="16"/>
  <c r="FOW70" i="16"/>
  <c r="FOX70" i="16"/>
  <c r="FOY70" i="16"/>
  <c r="FOZ70" i="16"/>
  <c r="FPA70" i="16"/>
  <c r="FPB70" i="16"/>
  <c r="FPC70" i="16"/>
  <c r="FPD70" i="16"/>
  <c r="FPE70" i="16"/>
  <c r="FPF70" i="16"/>
  <c r="FPG70" i="16"/>
  <c r="FPH70" i="16"/>
  <c r="FPI70" i="16"/>
  <c r="FPJ70" i="16"/>
  <c r="FPK70" i="16"/>
  <c r="FPL70" i="16"/>
  <c r="FPM70" i="16"/>
  <c r="FPN70" i="16"/>
  <c r="FPO70" i="16"/>
  <c r="FPP70" i="16"/>
  <c r="FPQ70" i="16"/>
  <c r="FPR70" i="16"/>
  <c r="FPS70" i="16"/>
  <c r="FPT70" i="16"/>
  <c r="FPU70" i="16"/>
  <c r="FPV70" i="16"/>
  <c r="FPW70" i="16"/>
  <c r="FPX70" i="16"/>
  <c r="FPY70" i="16"/>
  <c r="FPZ70" i="16"/>
  <c r="FQA70" i="16"/>
  <c r="FQB70" i="16"/>
  <c r="FQC70" i="16"/>
  <c r="FQD70" i="16"/>
  <c r="FQE70" i="16"/>
  <c r="FQF70" i="16"/>
  <c r="FQG70" i="16"/>
  <c r="FQH70" i="16"/>
  <c r="FQI70" i="16"/>
  <c r="FQJ70" i="16"/>
  <c r="FQK70" i="16"/>
  <c r="FQL70" i="16"/>
  <c r="FQM70" i="16"/>
  <c r="FQN70" i="16"/>
  <c r="FQO70" i="16"/>
  <c r="FQP70" i="16"/>
  <c r="FQQ70" i="16"/>
  <c r="FQR70" i="16"/>
  <c r="FQS70" i="16"/>
  <c r="FQT70" i="16"/>
  <c r="FQU70" i="16"/>
  <c r="FQV70" i="16"/>
  <c r="FQW70" i="16"/>
  <c r="FQX70" i="16"/>
  <c r="FQY70" i="16"/>
  <c r="FQZ70" i="16"/>
  <c r="FRA70" i="16"/>
  <c r="FRB70" i="16"/>
  <c r="FRC70" i="16"/>
  <c r="FRD70" i="16"/>
  <c r="FRE70" i="16"/>
  <c r="FRF70" i="16"/>
  <c r="FRG70" i="16"/>
  <c r="FRH70" i="16"/>
  <c r="FRI70" i="16"/>
  <c r="FRJ70" i="16"/>
  <c r="FRK70" i="16"/>
  <c r="FRL70" i="16"/>
  <c r="FRM70" i="16"/>
  <c r="FRN70" i="16"/>
  <c r="FRO70" i="16"/>
  <c r="FRP70" i="16"/>
  <c r="FRQ70" i="16"/>
  <c r="FRR70" i="16"/>
  <c r="FRS70" i="16"/>
  <c r="FRT70" i="16"/>
  <c r="FRU70" i="16"/>
  <c r="FRV70" i="16"/>
  <c r="FRW70" i="16"/>
  <c r="FRX70" i="16"/>
  <c r="FRY70" i="16"/>
  <c r="FRZ70" i="16"/>
  <c r="FSA70" i="16"/>
  <c r="FSB70" i="16"/>
  <c r="FSC70" i="16"/>
  <c r="FSD70" i="16"/>
  <c r="FSE70" i="16"/>
  <c r="FSF70" i="16"/>
  <c r="FSG70" i="16"/>
  <c r="FSH70" i="16"/>
  <c r="FSI70" i="16"/>
  <c r="FSJ70" i="16"/>
  <c r="FSK70" i="16"/>
  <c r="FSL70" i="16"/>
  <c r="FSM70" i="16"/>
  <c r="FSN70" i="16"/>
  <c r="FSO70" i="16"/>
  <c r="FSP70" i="16"/>
  <c r="FSQ70" i="16"/>
  <c r="FSR70" i="16"/>
  <c r="FSS70" i="16"/>
  <c r="FST70" i="16"/>
  <c r="FSU70" i="16"/>
  <c r="FSV70" i="16"/>
  <c r="FSW70" i="16"/>
  <c r="FSX70" i="16"/>
  <c r="FSY70" i="16"/>
  <c r="FSZ70" i="16"/>
  <c r="FTA70" i="16"/>
  <c r="FTB70" i="16"/>
  <c r="FTC70" i="16"/>
  <c r="FTD70" i="16"/>
  <c r="FTE70" i="16"/>
  <c r="FTF70" i="16"/>
  <c r="FTG70" i="16"/>
  <c r="FTH70" i="16"/>
  <c r="FTI70" i="16"/>
  <c r="FTJ70" i="16"/>
  <c r="FTK70" i="16"/>
  <c r="FTL70" i="16"/>
  <c r="FTM70" i="16"/>
  <c r="FTN70" i="16"/>
  <c r="FTO70" i="16"/>
  <c r="FTP70" i="16"/>
  <c r="FTQ70" i="16"/>
  <c r="FTR70" i="16"/>
  <c r="FTS70" i="16"/>
  <c r="FTT70" i="16"/>
  <c r="FTU70" i="16"/>
  <c r="FTV70" i="16"/>
  <c r="FTW70" i="16"/>
  <c r="FTX70" i="16"/>
  <c r="FTY70" i="16"/>
  <c r="FTZ70" i="16"/>
  <c r="FUA70" i="16"/>
  <c r="FUB70" i="16"/>
  <c r="FUC70" i="16"/>
  <c r="FUD70" i="16"/>
  <c r="FUE70" i="16"/>
  <c r="FUF70" i="16"/>
  <c r="FUG70" i="16"/>
  <c r="FUH70" i="16"/>
  <c r="FUI70" i="16"/>
  <c r="FUJ70" i="16"/>
  <c r="FUK70" i="16"/>
  <c r="FUL70" i="16"/>
  <c r="FUM70" i="16"/>
  <c r="FUN70" i="16"/>
  <c r="FUO70" i="16"/>
  <c r="FUP70" i="16"/>
  <c r="FUQ70" i="16"/>
  <c r="FUR70" i="16"/>
  <c r="FUS70" i="16"/>
  <c r="FUT70" i="16"/>
  <c r="FUU70" i="16"/>
  <c r="FUV70" i="16"/>
  <c r="FUW70" i="16"/>
  <c r="FUX70" i="16"/>
  <c r="FUY70" i="16"/>
  <c r="FUZ70" i="16"/>
  <c r="FVA70" i="16"/>
  <c r="FVB70" i="16"/>
  <c r="FVC70" i="16"/>
  <c r="FVD70" i="16"/>
  <c r="FVE70" i="16"/>
  <c r="FVF70" i="16"/>
  <c r="FVG70" i="16"/>
  <c r="FVH70" i="16"/>
  <c r="FVI70" i="16"/>
  <c r="FVJ70" i="16"/>
  <c r="FVK70" i="16"/>
  <c r="FVL70" i="16"/>
  <c r="FVM70" i="16"/>
  <c r="FVN70" i="16"/>
  <c r="FVO70" i="16"/>
  <c r="FVP70" i="16"/>
  <c r="FVQ70" i="16"/>
  <c r="FVR70" i="16"/>
  <c r="FVS70" i="16"/>
  <c r="FVT70" i="16"/>
  <c r="FVU70" i="16"/>
  <c r="FVV70" i="16"/>
  <c r="FVW70" i="16"/>
  <c r="FVX70" i="16"/>
  <c r="FVY70" i="16"/>
  <c r="FVZ70" i="16"/>
  <c r="FWA70" i="16"/>
  <c r="FWB70" i="16"/>
  <c r="FWC70" i="16"/>
  <c r="FWD70" i="16"/>
  <c r="FWE70" i="16"/>
  <c r="FWF70" i="16"/>
  <c r="FWG70" i="16"/>
  <c r="FWH70" i="16"/>
  <c r="FWI70" i="16"/>
  <c r="FWJ70" i="16"/>
  <c r="FWK70" i="16"/>
  <c r="FWL70" i="16"/>
  <c r="FWM70" i="16"/>
  <c r="FWN70" i="16"/>
  <c r="FWO70" i="16"/>
  <c r="FWP70" i="16"/>
  <c r="FWQ70" i="16"/>
  <c r="FWR70" i="16"/>
  <c r="FWS70" i="16"/>
  <c r="FWT70" i="16"/>
  <c r="FWU70" i="16"/>
  <c r="FWV70" i="16"/>
  <c r="FWW70" i="16"/>
  <c r="FWX70" i="16"/>
  <c r="FWY70" i="16"/>
  <c r="FWZ70" i="16"/>
  <c r="FXA70" i="16"/>
  <c r="FXB70" i="16"/>
  <c r="FXC70" i="16"/>
  <c r="FXD70" i="16"/>
  <c r="FXE70" i="16"/>
  <c r="FXF70" i="16"/>
  <c r="FXG70" i="16"/>
  <c r="FXH70" i="16"/>
  <c r="FXI70" i="16"/>
  <c r="FXJ70" i="16"/>
  <c r="FXK70" i="16"/>
  <c r="FXL70" i="16"/>
  <c r="FXM70" i="16"/>
  <c r="FXN70" i="16"/>
  <c r="FXO70" i="16"/>
  <c r="FXP70" i="16"/>
  <c r="FXQ70" i="16"/>
  <c r="FXR70" i="16"/>
  <c r="FXS70" i="16"/>
  <c r="FXT70" i="16"/>
  <c r="FXU70" i="16"/>
  <c r="FXV70" i="16"/>
  <c r="FXW70" i="16"/>
  <c r="FXX70" i="16"/>
  <c r="FXY70" i="16"/>
  <c r="FXZ70" i="16"/>
  <c r="FYA70" i="16"/>
  <c r="FYB70" i="16"/>
  <c r="FYC70" i="16"/>
  <c r="FYD70" i="16"/>
  <c r="FYE70" i="16"/>
  <c r="FYF70" i="16"/>
  <c r="FYG70" i="16"/>
  <c r="FYH70" i="16"/>
  <c r="FYI70" i="16"/>
  <c r="FYJ70" i="16"/>
  <c r="FYK70" i="16"/>
  <c r="FYL70" i="16"/>
  <c r="FYM70" i="16"/>
  <c r="FYN70" i="16"/>
  <c r="FYO70" i="16"/>
  <c r="FYP70" i="16"/>
  <c r="FYQ70" i="16"/>
  <c r="FYR70" i="16"/>
  <c r="FYS70" i="16"/>
  <c r="FYT70" i="16"/>
  <c r="FYU70" i="16"/>
  <c r="FYV70" i="16"/>
  <c r="FYW70" i="16"/>
  <c r="FYX70" i="16"/>
  <c r="FYY70" i="16"/>
  <c r="FYZ70" i="16"/>
  <c r="FZA70" i="16"/>
  <c r="FZB70" i="16"/>
  <c r="FZC70" i="16"/>
  <c r="FZD70" i="16"/>
  <c r="FZE70" i="16"/>
  <c r="FZF70" i="16"/>
  <c r="FZG70" i="16"/>
  <c r="FZH70" i="16"/>
  <c r="FZI70" i="16"/>
  <c r="FZJ70" i="16"/>
  <c r="FZK70" i="16"/>
  <c r="FZL70" i="16"/>
  <c r="FZM70" i="16"/>
  <c r="FZN70" i="16"/>
  <c r="FZO70" i="16"/>
  <c r="FZP70" i="16"/>
  <c r="FZQ70" i="16"/>
  <c r="FZR70" i="16"/>
  <c r="FZS70" i="16"/>
  <c r="FZT70" i="16"/>
  <c r="FZU70" i="16"/>
  <c r="FZV70" i="16"/>
  <c r="FZW70" i="16"/>
  <c r="FZX70" i="16"/>
  <c r="FZY70" i="16"/>
  <c r="FZZ70" i="16"/>
  <c r="GAA70" i="16"/>
  <c r="GAB70" i="16"/>
  <c r="GAC70" i="16"/>
  <c r="GAD70" i="16"/>
  <c r="GAE70" i="16"/>
  <c r="GAF70" i="16"/>
  <c r="GAG70" i="16"/>
  <c r="GAH70" i="16"/>
  <c r="GAI70" i="16"/>
  <c r="GAJ70" i="16"/>
  <c r="GAK70" i="16"/>
  <c r="GAL70" i="16"/>
  <c r="GAM70" i="16"/>
  <c r="GAN70" i="16"/>
  <c r="GAO70" i="16"/>
  <c r="GAP70" i="16"/>
  <c r="GAQ70" i="16"/>
  <c r="GAR70" i="16"/>
  <c r="GAS70" i="16"/>
  <c r="GAT70" i="16"/>
  <c r="GAU70" i="16"/>
  <c r="GAV70" i="16"/>
  <c r="GAW70" i="16"/>
  <c r="GAX70" i="16"/>
  <c r="GAY70" i="16"/>
  <c r="GAZ70" i="16"/>
  <c r="GBA70" i="16"/>
  <c r="GBB70" i="16"/>
  <c r="GBC70" i="16"/>
  <c r="GBD70" i="16"/>
  <c r="GBE70" i="16"/>
  <c r="GBF70" i="16"/>
  <c r="GBG70" i="16"/>
  <c r="GBH70" i="16"/>
  <c r="GBI70" i="16"/>
  <c r="GBJ70" i="16"/>
  <c r="GBK70" i="16"/>
  <c r="GBL70" i="16"/>
  <c r="GBM70" i="16"/>
  <c r="GBN70" i="16"/>
  <c r="GBO70" i="16"/>
  <c r="GBP70" i="16"/>
  <c r="GBQ70" i="16"/>
  <c r="GBR70" i="16"/>
  <c r="GBS70" i="16"/>
  <c r="GBT70" i="16"/>
  <c r="GBU70" i="16"/>
  <c r="GBV70" i="16"/>
  <c r="GBW70" i="16"/>
  <c r="GBX70" i="16"/>
  <c r="GBY70" i="16"/>
  <c r="GBZ70" i="16"/>
  <c r="GCA70" i="16"/>
  <c r="GCB70" i="16"/>
  <c r="GCC70" i="16"/>
  <c r="GCD70" i="16"/>
  <c r="GCE70" i="16"/>
  <c r="GCF70" i="16"/>
  <c r="GCG70" i="16"/>
  <c r="GCH70" i="16"/>
  <c r="GCI70" i="16"/>
  <c r="GCJ70" i="16"/>
  <c r="GCK70" i="16"/>
  <c r="GCL70" i="16"/>
  <c r="GCM70" i="16"/>
  <c r="GCN70" i="16"/>
  <c r="GCO70" i="16"/>
  <c r="GCP70" i="16"/>
  <c r="GCQ70" i="16"/>
  <c r="GCR70" i="16"/>
  <c r="GCS70" i="16"/>
  <c r="GCT70" i="16"/>
  <c r="GCU70" i="16"/>
  <c r="GCV70" i="16"/>
  <c r="GCW70" i="16"/>
  <c r="GCX70" i="16"/>
  <c r="GCY70" i="16"/>
  <c r="GCZ70" i="16"/>
  <c r="GDA70" i="16"/>
  <c r="GDB70" i="16"/>
  <c r="GDC70" i="16"/>
  <c r="GDD70" i="16"/>
  <c r="GDE70" i="16"/>
  <c r="GDF70" i="16"/>
  <c r="GDG70" i="16"/>
  <c r="GDH70" i="16"/>
  <c r="GDI70" i="16"/>
  <c r="GDJ70" i="16"/>
  <c r="GDK70" i="16"/>
  <c r="GDL70" i="16"/>
  <c r="GDM70" i="16"/>
  <c r="GDN70" i="16"/>
  <c r="GDO70" i="16"/>
  <c r="GDP70" i="16"/>
  <c r="GDQ70" i="16"/>
  <c r="GDR70" i="16"/>
  <c r="GDS70" i="16"/>
  <c r="GDT70" i="16"/>
  <c r="GDU70" i="16"/>
  <c r="GDV70" i="16"/>
  <c r="GDW70" i="16"/>
  <c r="GDX70" i="16"/>
  <c r="GDY70" i="16"/>
  <c r="GDZ70" i="16"/>
  <c r="GEA70" i="16"/>
  <c r="GEB70" i="16"/>
  <c r="GEC70" i="16"/>
  <c r="GED70" i="16"/>
  <c r="GEE70" i="16"/>
  <c r="GEF70" i="16"/>
  <c r="GEG70" i="16"/>
  <c r="GEH70" i="16"/>
  <c r="GEI70" i="16"/>
  <c r="GEJ70" i="16"/>
  <c r="GEK70" i="16"/>
  <c r="GEL70" i="16"/>
  <c r="GEM70" i="16"/>
  <c r="GEN70" i="16"/>
  <c r="GEO70" i="16"/>
  <c r="GEP70" i="16"/>
  <c r="GEQ70" i="16"/>
  <c r="GER70" i="16"/>
  <c r="GES70" i="16"/>
  <c r="GET70" i="16"/>
  <c r="GEU70" i="16"/>
  <c r="GEV70" i="16"/>
  <c r="GEW70" i="16"/>
  <c r="GEX70" i="16"/>
  <c r="GEY70" i="16"/>
  <c r="GEZ70" i="16"/>
  <c r="GFA70" i="16"/>
  <c r="GFB70" i="16"/>
  <c r="GFC70" i="16"/>
  <c r="GFD70" i="16"/>
  <c r="GFE70" i="16"/>
  <c r="GFF70" i="16"/>
  <c r="GFG70" i="16"/>
  <c r="GFH70" i="16"/>
  <c r="GFI70" i="16"/>
  <c r="GFJ70" i="16"/>
  <c r="GFK70" i="16"/>
  <c r="GFL70" i="16"/>
  <c r="GFM70" i="16"/>
  <c r="GFN70" i="16"/>
  <c r="GFO70" i="16"/>
  <c r="GFP70" i="16"/>
  <c r="GFQ70" i="16"/>
  <c r="GFR70" i="16"/>
  <c r="GFS70" i="16"/>
  <c r="GFT70" i="16"/>
  <c r="GFU70" i="16"/>
  <c r="GFV70" i="16"/>
  <c r="GFW70" i="16"/>
  <c r="GFX70" i="16"/>
  <c r="GFY70" i="16"/>
  <c r="GFZ70" i="16"/>
  <c r="GGA70" i="16"/>
  <c r="GGB70" i="16"/>
  <c r="GGC70" i="16"/>
  <c r="GGD70" i="16"/>
  <c r="GGE70" i="16"/>
  <c r="GGF70" i="16"/>
  <c r="GGG70" i="16"/>
  <c r="GGH70" i="16"/>
  <c r="GGI70" i="16"/>
  <c r="GGJ70" i="16"/>
  <c r="GGK70" i="16"/>
  <c r="GGL70" i="16"/>
  <c r="GGM70" i="16"/>
  <c r="GGN70" i="16"/>
  <c r="GGO70" i="16"/>
  <c r="GGP70" i="16"/>
  <c r="GGQ70" i="16"/>
  <c r="GGR70" i="16"/>
  <c r="GGS70" i="16"/>
  <c r="GGT70" i="16"/>
  <c r="GGU70" i="16"/>
  <c r="GGV70" i="16"/>
  <c r="GGW70" i="16"/>
  <c r="GGX70" i="16"/>
  <c r="GGY70" i="16"/>
  <c r="GGZ70" i="16"/>
  <c r="GHA70" i="16"/>
  <c r="GHB70" i="16"/>
  <c r="GHC70" i="16"/>
  <c r="GHD70" i="16"/>
  <c r="GHE70" i="16"/>
  <c r="GHF70" i="16"/>
  <c r="GHG70" i="16"/>
  <c r="GHH70" i="16"/>
  <c r="GHI70" i="16"/>
  <c r="GHJ70" i="16"/>
  <c r="GHK70" i="16"/>
  <c r="GHL70" i="16"/>
  <c r="GHM70" i="16"/>
  <c r="GHN70" i="16"/>
  <c r="GHO70" i="16"/>
  <c r="GHP70" i="16"/>
  <c r="GHQ70" i="16"/>
  <c r="GHR70" i="16"/>
  <c r="GHS70" i="16"/>
  <c r="GHT70" i="16"/>
  <c r="GHU70" i="16"/>
  <c r="GHV70" i="16"/>
  <c r="GHW70" i="16"/>
  <c r="GHX70" i="16"/>
  <c r="GHY70" i="16"/>
  <c r="GHZ70" i="16"/>
  <c r="GIA70" i="16"/>
  <c r="GIB70" i="16"/>
  <c r="GIC70" i="16"/>
  <c r="GID70" i="16"/>
  <c r="GIE70" i="16"/>
  <c r="GIF70" i="16"/>
  <c r="GIG70" i="16"/>
  <c r="GIH70" i="16"/>
  <c r="GII70" i="16"/>
  <c r="GIJ70" i="16"/>
  <c r="GIK70" i="16"/>
  <c r="GIL70" i="16"/>
  <c r="GIM70" i="16"/>
  <c r="GIN70" i="16"/>
  <c r="GIO70" i="16"/>
  <c r="GIP70" i="16"/>
  <c r="GIQ70" i="16"/>
  <c r="GIR70" i="16"/>
  <c r="GIS70" i="16"/>
  <c r="GIT70" i="16"/>
  <c r="GIU70" i="16"/>
  <c r="GIV70" i="16"/>
  <c r="GIW70" i="16"/>
  <c r="GIX70" i="16"/>
  <c r="GIY70" i="16"/>
  <c r="GIZ70" i="16"/>
  <c r="GJA70" i="16"/>
  <c r="GJB70" i="16"/>
  <c r="GJC70" i="16"/>
  <c r="GJD70" i="16"/>
  <c r="GJE70" i="16"/>
  <c r="GJF70" i="16"/>
  <c r="GJG70" i="16"/>
  <c r="GJH70" i="16"/>
  <c r="GJI70" i="16"/>
  <c r="GJJ70" i="16"/>
  <c r="GJK70" i="16"/>
  <c r="GJL70" i="16"/>
  <c r="GJM70" i="16"/>
  <c r="GJN70" i="16"/>
  <c r="GJO70" i="16"/>
  <c r="GJP70" i="16"/>
  <c r="GJQ70" i="16"/>
  <c r="GJR70" i="16"/>
  <c r="GJS70" i="16"/>
  <c r="GJT70" i="16"/>
  <c r="GJU70" i="16"/>
  <c r="GJV70" i="16"/>
  <c r="GJW70" i="16"/>
  <c r="GJX70" i="16"/>
  <c r="GJY70" i="16"/>
  <c r="GJZ70" i="16"/>
  <c r="GKA70" i="16"/>
  <c r="GKB70" i="16"/>
  <c r="GKC70" i="16"/>
  <c r="GKD70" i="16"/>
  <c r="GKE70" i="16"/>
  <c r="GKF70" i="16"/>
  <c r="GKG70" i="16"/>
  <c r="GKH70" i="16"/>
  <c r="GKI70" i="16"/>
  <c r="GKJ70" i="16"/>
  <c r="GKK70" i="16"/>
  <c r="GKL70" i="16"/>
  <c r="GKM70" i="16"/>
  <c r="GKN70" i="16"/>
  <c r="GKO70" i="16"/>
  <c r="GKP70" i="16"/>
  <c r="GKQ70" i="16"/>
  <c r="GKR70" i="16"/>
  <c r="GKS70" i="16"/>
  <c r="GKT70" i="16"/>
  <c r="GKU70" i="16"/>
  <c r="GKV70" i="16"/>
  <c r="GKW70" i="16"/>
  <c r="GKX70" i="16"/>
  <c r="GKY70" i="16"/>
  <c r="GKZ70" i="16"/>
  <c r="GLA70" i="16"/>
  <c r="GLB70" i="16"/>
  <c r="GLC70" i="16"/>
  <c r="GLD70" i="16"/>
  <c r="GLE70" i="16"/>
  <c r="GLF70" i="16"/>
  <c r="GLG70" i="16"/>
  <c r="GLH70" i="16"/>
  <c r="GLI70" i="16"/>
  <c r="GLJ70" i="16"/>
  <c r="GLK70" i="16"/>
  <c r="GLL70" i="16"/>
  <c r="GLM70" i="16"/>
  <c r="GLN70" i="16"/>
  <c r="GLO70" i="16"/>
  <c r="GLP70" i="16"/>
  <c r="GLQ70" i="16"/>
  <c r="GLR70" i="16"/>
  <c r="GLS70" i="16"/>
  <c r="GLT70" i="16"/>
  <c r="GLU70" i="16"/>
  <c r="GLV70" i="16"/>
  <c r="GLW70" i="16"/>
  <c r="GLX70" i="16"/>
  <c r="GLY70" i="16"/>
  <c r="GLZ70" i="16"/>
  <c r="GMA70" i="16"/>
  <c r="GMB70" i="16"/>
  <c r="GMC70" i="16"/>
  <c r="GMD70" i="16"/>
  <c r="GME70" i="16"/>
  <c r="GMF70" i="16"/>
  <c r="GMG70" i="16"/>
  <c r="GMH70" i="16"/>
  <c r="GMI70" i="16"/>
  <c r="GMJ70" i="16"/>
  <c r="GMK70" i="16"/>
  <c r="GML70" i="16"/>
  <c r="GMM70" i="16"/>
  <c r="GMN70" i="16"/>
  <c r="GMO70" i="16"/>
  <c r="GMP70" i="16"/>
  <c r="GMQ70" i="16"/>
  <c r="GMR70" i="16"/>
  <c r="GMS70" i="16"/>
  <c r="GMT70" i="16"/>
  <c r="GMU70" i="16"/>
  <c r="GMV70" i="16"/>
  <c r="GMW70" i="16"/>
  <c r="GMX70" i="16"/>
  <c r="GMY70" i="16"/>
  <c r="GMZ70" i="16"/>
  <c r="GNA70" i="16"/>
  <c r="GNB70" i="16"/>
  <c r="GNC70" i="16"/>
  <c r="GND70" i="16"/>
  <c r="GNE70" i="16"/>
  <c r="GNF70" i="16"/>
  <c r="GNG70" i="16"/>
  <c r="GNH70" i="16"/>
  <c r="GNI70" i="16"/>
  <c r="GNJ70" i="16"/>
  <c r="GNK70" i="16"/>
  <c r="GNL70" i="16"/>
  <c r="GNM70" i="16"/>
  <c r="GNN70" i="16"/>
  <c r="GNO70" i="16"/>
  <c r="GNP70" i="16"/>
  <c r="GNQ70" i="16"/>
  <c r="GNR70" i="16"/>
  <c r="GNS70" i="16"/>
  <c r="GNT70" i="16"/>
  <c r="GNU70" i="16"/>
  <c r="GNV70" i="16"/>
  <c r="GNW70" i="16"/>
  <c r="GNX70" i="16"/>
  <c r="GNY70" i="16"/>
  <c r="GNZ70" i="16"/>
  <c r="GOA70" i="16"/>
  <c r="GOB70" i="16"/>
  <c r="GOC70" i="16"/>
  <c r="GOD70" i="16"/>
  <c r="GOE70" i="16"/>
  <c r="GOF70" i="16"/>
  <c r="GOG70" i="16"/>
  <c r="GOH70" i="16"/>
  <c r="GOI70" i="16"/>
  <c r="GOJ70" i="16"/>
  <c r="GOK70" i="16"/>
  <c r="GOL70" i="16"/>
  <c r="GOM70" i="16"/>
  <c r="GON70" i="16"/>
  <c r="GOO70" i="16"/>
  <c r="GOP70" i="16"/>
  <c r="GOQ70" i="16"/>
  <c r="GOR70" i="16"/>
  <c r="GOS70" i="16"/>
  <c r="GOT70" i="16"/>
  <c r="GOU70" i="16"/>
  <c r="GOV70" i="16"/>
  <c r="GOW70" i="16"/>
  <c r="GOX70" i="16"/>
  <c r="GOY70" i="16"/>
  <c r="GOZ70" i="16"/>
  <c r="GPA70" i="16"/>
  <c r="GPB70" i="16"/>
  <c r="GPC70" i="16"/>
  <c r="GPD70" i="16"/>
  <c r="GPE70" i="16"/>
  <c r="GPF70" i="16"/>
  <c r="GPG70" i="16"/>
  <c r="GPH70" i="16"/>
  <c r="GPI70" i="16"/>
  <c r="GPJ70" i="16"/>
  <c r="GPK70" i="16"/>
  <c r="GPL70" i="16"/>
  <c r="GPM70" i="16"/>
  <c r="GPN70" i="16"/>
  <c r="GPO70" i="16"/>
  <c r="GPP70" i="16"/>
  <c r="GPQ70" i="16"/>
  <c r="GPR70" i="16"/>
  <c r="GPS70" i="16"/>
  <c r="GPT70" i="16"/>
  <c r="GPU70" i="16"/>
  <c r="GPV70" i="16"/>
  <c r="GPW70" i="16"/>
  <c r="GPX70" i="16"/>
  <c r="GPY70" i="16"/>
  <c r="GPZ70" i="16"/>
  <c r="GQA70" i="16"/>
  <c r="GQB70" i="16"/>
  <c r="GQC70" i="16"/>
  <c r="GQD70" i="16"/>
  <c r="GQE70" i="16"/>
  <c r="GQF70" i="16"/>
  <c r="GQG70" i="16"/>
  <c r="GQH70" i="16"/>
  <c r="GQI70" i="16"/>
  <c r="GQJ70" i="16"/>
  <c r="GQK70" i="16"/>
  <c r="GQL70" i="16"/>
  <c r="GQM70" i="16"/>
  <c r="GQN70" i="16"/>
  <c r="GQO70" i="16"/>
  <c r="GQP70" i="16"/>
  <c r="GQQ70" i="16"/>
  <c r="GQR70" i="16"/>
  <c r="GQS70" i="16"/>
  <c r="GQT70" i="16"/>
  <c r="GQU70" i="16"/>
  <c r="GQV70" i="16"/>
  <c r="GQW70" i="16"/>
  <c r="GQX70" i="16"/>
  <c r="GQY70" i="16"/>
  <c r="GQZ70" i="16"/>
  <c r="GRA70" i="16"/>
  <c r="GRB70" i="16"/>
  <c r="GRC70" i="16"/>
  <c r="GRD70" i="16"/>
  <c r="GRE70" i="16"/>
  <c r="GRF70" i="16"/>
  <c r="GRG70" i="16"/>
  <c r="GRH70" i="16"/>
  <c r="GRI70" i="16"/>
  <c r="GRJ70" i="16"/>
  <c r="GRK70" i="16"/>
  <c r="GRL70" i="16"/>
  <c r="GRM70" i="16"/>
  <c r="GRN70" i="16"/>
  <c r="GRO70" i="16"/>
  <c r="GRP70" i="16"/>
  <c r="GRQ70" i="16"/>
  <c r="GRR70" i="16"/>
  <c r="GRS70" i="16"/>
  <c r="GRT70" i="16"/>
  <c r="GRU70" i="16"/>
  <c r="GRV70" i="16"/>
  <c r="GRW70" i="16"/>
  <c r="GRX70" i="16"/>
  <c r="GRY70" i="16"/>
  <c r="GRZ70" i="16"/>
  <c r="GSA70" i="16"/>
  <c r="GSB70" i="16"/>
  <c r="GSC70" i="16"/>
  <c r="GSD70" i="16"/>
  <c r="GSE70" i="16"/>
  <c r="GSF70" i="16"/>
  <c r="GSG70" i="16"/>
  <c r="GSH70" i="16"/>
  <c r="GSI70" i="16"/>
  <c r="GSJ70" i="16"/>
  <c r="GSK70" i="16"/>
  <c r="GSL70" i="16"/>
  <c r="GSM70" i="16"/>
  <c r="GSN70" i="16"/>
  <c r="GSO70" i="16"/>
  <c r="GSP70" i="16"/>
  <c r="GSQ70" i="16"/>
  <c r="GSR70" i="16"/>
  <c r="GSS70" i="16"/>
  <c r="GST70" i="16"/>
  <c r="GSU70" i="16"/>
  <c r="GSV70" i="16"/>
  <c r="GSW70" i="16"/>
  <c r="GSX70" i="16"/>
  <c r="GSY70" i="16"/>
  <c r="GSZ70" i="16"/>
  <c r="GTA70" i="16"/>
  <c r="GTB70" i="16"/>
  <c r="GTC70" i="16"/>
  <c r="GTD70" i="16"/>
  <c r="GTE70" i="16"/>
  <c r="GTF70" i="16"/>
  <c r="GTG70" i="16"/>
  <c r="GTH70" i="16"/>
  <c r="GTI70" i="16"/>
  <c r="GTJ70" i="16"/>
  <c r="GTK70" i="16"/>
  <c r="GTL70" i="16"/>
  <c r="GTM70" i="16"/>
  <c r="GTN70" i="16"/>
  <c r="GTO70" i="16"/>
  <c r="GTP70" i="16"/>
  <c r="GTQ70" i="16"/>
  <c r="GTR70" i="16"/>
  <c r="GTS70" i="16"/>
  <c r="GTT70" i="16"/>
  <c r="GTU70" i="16"/>
  <c r="GTV70" i="16"/>
  <c r="GTW70" i="16"/>
  <c r="GTX70" i="16"/>
  <c r="GTY70" i="16"/>
  <c r="GTZ70" i="16"/>
  <c r="GUA70" i="16"/>
  <c r="GUB70" i="16"/>
  <c r="GUC70" i="16"/>
  <c r="GUD70" i="16"/>
  <c r="GUE70" i="16"/>
  <c r="GUF70" i="16"/>
  <c r="GUG70" i="16"/>
  <c r="GUH70" i="16"/>
  <c r="GUI70" i="16"/>
  <c r="GUJ70" i="16"/>
  <c r="GUK70" i="16"/>
  <c r="GUL70" i="16"/>
  <c r="GUM70" i="16"/>
  <c r="GUN70" i="16"/>
  <c r="GUO70" i="16"/>
  <c r="GUP70" i="16"/>
  <c r="GUQ70" i="16"/>
  <c r="GUR70" i="16"/>
  <c r="GUS70" i="16"/>
  <c r="GUT70" i="16"/>
  <c r="GUU70" i="16"/>
  <c r="GUV70" i="16"/>
  <c r="GUW70" i="16"/>
  <c r="GUX70" i="16"/>
  <c r="GUY70" i="16"/>
  <c r="GUZ70" i="16"/>
  <c r="GVA70" i="16"/>
  <c r="GVB70" i="16"/>
  <c r="GVC70" i="16"/>
  <c r="GVD70" i="16"/>
  <c r="GVE70" i="16"/>
  <c r="GVF70" i="16"/>
  <c r="GVG70" i="16"/>
  <c r="GVH70" i="16"/>
  <c r="GVI70" i="16"/>
  <c r="GVJ70" i="16"/>
  <c r="GVK70" i="16"/>
  <c r="GVL70" i="16"/>
  <c r="GVM70" i="16"/>
  <c r="GVN70" i="16"/>
  <c r="GVO70" i="16"/>
  <c r="GVP70" i="16"/>
  <c r="GVQ70" i="16"/>
  <c r="GVR70" i="16"/>
  <c r="GVS70" i="16"/>
  <c r="GVT70" i="16"/>
  <c r="GVU70" i="16"/>
  <c r="GVV70" i="16"/>
  <c r="GVW70" i="16"/>
  <c r="GVX70" i="16"/>
  <c r="GVY70" i="16"/>
  <c r="GVZ70" i="16"/>
  <c r="GWA70" i="16"/>
  <c r="GWB70" i="16"/>
  <c r="GWC70" i="16"/>
  <c r="GWD70" i="16"/>
  <c r="GWE70" i="16"/>
  <c r="GWF70" i="16"/>
  <c r="GWG70" i="16"/>
  <c r="GWH70" i="16"/>
  <c r="GWI70" i="16"/>
  <c r="GWJ70" i="16"/>
  <c r="GWK70" i="16"/>
  <c r="GWL70" i="16"/>
  <c r="GWM70" i="16"/>
  <c r="GWN70" i="16"/>
  <c r="GWO70" i="16"/>
  <c r="GWP70" i="16"/>
  <c r="GWQ70" i="16"/>
  <c r="GWR70" i="16"/>
  <c r="GWS70" i="16"/>
  <c r="GWT70" i="16"/>
  <c r="GWU70" i="16"/>
  <c r="GWV70" i="16"/>
  <c r="GWW70" i="16"/>
  <c r="GWX70" i="16"/>
  <c r="GWY70" i="16"/>
  <c r="GWZ70" i="16"/>
  <c r="GXA70" i="16"/>
  <c r="GXB70" i="16"/>
  <c r="GXC70" i="16"/>
  <c r="GXD70" i="16"/>
  <c r="GXE70" i="16"/>
  <c r="GXF70" i="16"/>
  <c r="GXG70" i="16"/>
  <c r="GXH70" i="16"/>
  <c r="GXI70" i="16"/>
  <c r="GXJ70" i="16"/>
  <c r="GXK70" i="16"/>
  <c r="GXL70" i="16"/>
  <c r="GXM70" i="16"/>
  <c r="GXN70" i="16"/>
  <c r="GXO70" i="16"/>
  <c r="GXP70" i="16"/>
  <c r="GXQ70" i="16"/>
  <c r="GXR70" i="16"/>
  <c r="GXS70" i="16"/>
  <c r="GXT70" i="16"/>
  <c r="GXU70" i="16"/>
  <c r="GXV70" i="16"/>
  <c r="GXW70" i="16"/>
  <c r="GXX70" i="16"/>
  <c r="GXY70" i="16"/>
  <c r="GXZ70" i="16"/>
  <c r="GYA70" i="16"/>
  <c r="GYB70" i="16"/>
  <c r="GYC70" i="16"/>
  <c r="GYD70" i="16"/>
  <c r="GYE70" i="16"/>
  <c r="GYF70" i="16"/>
  <c r="GYG70" i="16"/>
  <c r="GYH70" i="16"/>
  <c r="GYI70" i="16"/>
  <c r="GYJ70" i="16"/>
  <c r="GYK70" i="16"/>
  <c r="GYL70" i="16"/>
  <c r="GYM70" i="16"/>
  <c r="GYN70" i="16"/>
  <c r="GYO70" i="16"/>
  <c r="GYP70" i="16"/>
  <c r="GYQ70" i="16"/>
  <c r="GYR70" i="16"/>
  <c r="GYS70" i="16"/>
  <c r="GYT70" i="16"/>
  <c r="GYU70" i="16"/>
  <c r="GYV70" i="16"/>
  <c r="GYW70" i="16"/>
  <c r="GYX70" i="16"/>
  <c r="GYY70" i="16"/>
  <c r="GYZ70" i="16"/>
  <c r="GZA70" i="16"/>
  <c r="GZB70" i="16"/>
  <c r="GZC70" i="16"/>
  <c r="GZD70" i="16"/>
  <c r="GZE70" i="16"/>
  <c r="GZF70" i="16"/>
  <c r="GZG70" i="16"/>
  <c r="GZH70" i="16"/>
  <c r="GZI70" i="16"/>
  <c r="GZJ70" i="16"/>
  <c r="GZK70" i="16"/>
  <c r="GZL70" i="16"/>
  <c r="GZM70" i="16"/>
  <c r="GZN70" i="16"/>
  <c r="GZO70" i="16"/>
  <c r="GZP70" i="16"/>
  <c r="GZQ70" i="16"/>
  <c r="GZR70" i="16"/>
  <c r="GZS70" i="16"/>
  <c r="GZT70" i="16"/>
  <c r="GZU70" i="16"/>
  <c r="GZV70" i="16"/>
  <c r="GZW70" i="16"/>
  <c r="GZX70" i="16"/>
  <c r="GZY70" i="16"/>
  <c r="GZZ70" i="16"/>
  <c r="HAA70" i="16"/>
  <c r="HAB70" i="16"/>
  <c r="HAC70" i="16"/>
  <c r="HAD70" i="16"/>
  <c r="HAE70" i="16"/>
  <c r="HAF70" i="16"/>
  <c r="HAG70" i="16"/>
  <c r="HAH70" i="16"/>
  <c r="HAI70" i="16"/>
  <c r="HAJ70" i="16"/>
  <c r="HAK70" i="16"/>
  <c r="HAL70" i="16"/>
  <c r="HAM70" i="16"/>
  <c r="HAN70" i="16"/>
  <c r="HAO70" i="16"/>
  <c r="HAP70" i="16"/>
  <c r="HAQ70" i="16"/>
  <c r="HAR70" i="16"/>
  <c r="HAS70" i="16"/>
  <c r="HAT70" i="16"/>
  <c r="HAU70" i="16"/>
  <c r="HAV70" i="16"/>
  <c r="HAW70" i="16"/>
  <c r="HAX70" i="16"/>
  <c r="HAY70" i="16"/>
  <c r="HAZ70" i="16"/>
  <c r="HBA70" i="16"/>
  <c r="HBB70" i="16"/>
  <c r="HBC70" i="16"/>
  <c r="HBD70" i="16"/>
  <c r="HBE70" i="16"/>
  <c r="HBF70" i="16"/>
  <c r="HBG70" i="16"/>
  <c r="HBH70" i="16"/>
  <c r="HBI70" i="16"/>
  <c r="HBJ70" i="16"/>
  <c r="HBK70" i="16"/>
  <c r="HBL70" i="16"/>
  <c r="HBM70" i="16"/>
  <c r="HBN70" i="16"/>
  <c r="HBO70" i="16"/>
  <c r="HBP70" i="16"/>
  <c r="HBQ70" i="16"/>
  <c r="HBR70" i="16"/>
  <c r="HBS70" i="16"/>
  <c r="HBT70" i="16"/>
  <c r="HBU70" i="16"/>
  <c r="HBV70" i="16"/>
  <c r="HBW70" i="16"/>
  <c r="HBX70" i="16"/>
  <c r="HBY70" i="16"/>
  <c r="HBZ70" i="16"/>
  <c r="HCA70" i="16"/>
  <c r="HCB70" i="16"/>
  <c r="HCC70" i="16"/>
  <c r="HCD70" i="16"/>
  <c r="HCE70" i="16"/>
  <c r="HCF70" i="16"/>
  <c r="HCG70" i="16"/>
  <c r="HCH70" i="16"/>
  <c r="HCI70" i="16"/>
  <c r="HCJ70" i="16"/>
  <c r="HCK70" i="16"/>
  <c r="HCL70" i="16"/>
  <c r="HCM70" i="16"/>
  <c r="HCN70" i="16"/>
  <c r="HCO70" i="16"/>
  <c r="HCP70" i="16"/>
  <c r="HCQ70" i="16"/>
  <c r="HCR70" i="16"/>
  <c r="HCS70" i="16"/>
  <c r="HCT70" i="16"/>
  <c r="HCU70" i="16"/>
  <c r="HCV70" i="16"/>
  <c r="HCW70" i="16"/>
  <c r="HCX70" i="16"/>
  <c r="HCY70" i="16"/>
  <c r="HCZ70" i="16"/>
  <c r="HDA70" i="16"/>
  <c r="HDB70" i="16"/>
  <c r="HDC70" i="16"/>
  <c r="HDD70" i="16"/>
  <c r="HDE70" i="16"/>
  <c r="HDF70" i="16"/>
  <c r="HDG70" i="16"/>
  <c r="HDH70" i="16"/>
  <c r="HDI70" i="16"/>
  <c r="HDJ70" i="16"/>
  <c r="HDK70" i="16"/>
  <c r="HDL70" i="16"/>
  <c r="HDM70" i="16"/>
  <c r="HDN70" i="16"/>
  <c r="HDO70" i="16"/>
  <c r="HDP70" i="16"/>
  <c r="HDQ70" i="16"/>
  <c r="HDR70" i="16"/>
  <c r="HDS70" i="16"/>
  <c r="HDT70" i="16"/>
  <c r="HDU70" i="16"/>
  <c r="HDV70" i="16"/>
  <c r="HDW70" i="16"/>
  <c r="HDX70" i="16"/>
  <c r="HDY70" i="16"/>
  <c r="HDZ70" i="16"/>
  <c r="HEA70" i="16"/>
  <c r="HEB70" i="16"/>
  <c r="HEC70" i="16"/>
  <c r="HED70" i="16"/>
  <c r="HEE70" i="16"/>
  <c r="HEF70" i="16"/>
  <c r="HEG70" i="16"/>
  <c r="HEH70" i="16"/>
  <c r="HEI70" i="16"/>
  <c r="HEJ70" i="16"/>
  <c r="HEK70" i="16"/>
  <c r="HEL70" i="16"/>
  <c r="HEM70" i="16"/>
  <c r="HEN70" i="16"/>
  <c r="HEO70" i="16"/>
  <c r="HEP70" i="16"/>
  <c r="HEQ70" i="16"/>
  <c r="HER70" i="16"/>
  <c r="HES70" i="16"/>
  <c r="HET70" i="16"/>
  <c r="HEU70" i="16"/>
  <c r="HEV70" i="16"/>
  <c r="HEW70" i="16"/>
  <c r="HEX70" i="16"/>
  <c r="HEY70" i="16"/>
  <c r="HEZ70" i="16"/>
  <c r="HFA70" i="16"/>
  <c r="HFB70" i="16"/>
  <c r="HFC70" i="16"/>
  <c r="HFD70" i="16"/>
  <c r="HFE70" i="16"/>
  <c r="HFF70" i="16"/>
  <c r="HFG70" i="16"/>
  <c r="HFH70" i="16"/>
  <c r="HFI70" i="16"/>
  <c r="HFJ70" i="16"/>
  <c r="HFK70" i="16"/>
  <c r="HFL70" i="16"/>
  <c r="HFM70" i="16"/>
  <c r="HFN70" i="16"/>
  <c r="HFO70" i="16"/>
  <c r="HFP70" i="16"/>
  <c r="HFQ70" i="16"/>
  <c r="HFR70" i="16"/>
  <c r="HFS70" i="16"/>
  <c r="HFT70" i="16"/>
  <c r="HFU70" i="16"/>
  <c r="HFV70" i="16"/>
  <c r="HFW70" i="16"/>
  <c r="HFX70" i="16"/>
  <c r="HFY70" i="16"/>
  <c r="HFZ70" i="16"/>
  <c r="HGA70" i="16"/>
  <c r="HGB70" i="16"/>
  <c r="HGC70" i="16"/>
  <c r="HGD70" i="16"/>
  <c r="HGE70" i="16"/>
  <c r="HGF70" i="16"/>
  <c r="HGG70" i="16"/>
  <c r="HGH70" i="16"/>
  <c r="HGI70" i="16"/>
  <c r="HGJ70" i="16"/>
  <c r="HGK70" i="16"/>
  <c r="HGL70" i="16"/>
  <c r="HGM70" i="16"/>
  <c r="HGN70" i="16"/>
  <c r="HGO70" i="16"/>
  <c r="HGP70" i="16"/>
  <c r="HGQ70" i="16"/>
  <c r="HGR70" i="16"/>
  <c r="HGS70" i="16"/>
  <c r="HGT70" i="16"/>
  <c r="HGU70" i="16"/>
  <c r="HGV70" i="16"/>
  <c r="HGW70" i="16"/>
  <c r="HGX70" i="16"/>
  <c r="HGY70" i="16"/>
  <c r="HGZ70" i="16"/>
  <c r="HHA70" i="16"/>
  <c r="HHB70" i="16"/>
  <c r="HHC70" i="16"/>
  <c r="HHD70" i="16"/>
  <c r="HHE70" i="16"/>
  <c r="HHF70" i="16"/>
  <c r="HHG70" i="16"/>
  <c r="HHH70" i="16"/>
  <c r="HHI70" i="16"/>
  <c r="HHJ70" i="16"/>
  <c r="HHK70" i="16"/>
  <c r="HHL70" i="16"/>
  <c r="HHM70" i="16"/>
  <c r="HHN70" i="16"/>
  <c r="HHO70" i="16"/>
  <c r="HHP70" i="16"/>
  <c r="HHQ70" i="16"/>
  <c r="HHR70" i="16"/>
  <c r="HHS70" i="16"/>
  <c r="HHT70" i="16"/>
  <c r="HHU70" i="16"/>
  <c r="HHV70" i="16"/>
  <c r="HHW70" i="16"/>
  <c r="HHX70" i="16"/>
  <c r="HHY70" i="16"/>
  <c r="HHZ70" i="16"/>
  <c r="HIA70" i="16"/>
  <c r="HIB70" i="16"/>
  <c r="HIC70" i="16"/>
  <c r="HID70" i="16"/>
  <c r="HIE70" i="16"/>
  <c r="HIF70" i="16"/>
  <c r="HIG70" i="16"/>
  <c r="HIH70" i="16"/>
  <c r="HII70" i="16"/>
  <c r="HIJ70" i="16"/>
  <c r="HIK70" i="16"/>
  <c r="HIL70" i="16"/>
  <c r="HIM70" i="16"/>
  <c r="HIN70" i="16"/>
  <c r="HIO70" i="16"/>
  <c r="HIP70" i="16"/>
  <c r="HIQ70" i="16"/>
  <c r="HIR70" i="16"/>
  <c r="HIS70" i="16"/>
  <c r="HIT70" i="16"/>
  <c r="HIU70" i="16"/>
  <c r="HIV70" i="16"/>
  <c r="HIW70" i="16"/>
  <c r="HIX70" i="16"/>
  <c r="HIY70" i="16"/>
  <c r="HIZ70" i="16"/>
  <c r="HJA70" i="16"/>
  <c r="HJB70" i="16"/>
  <c r="HJC70" i="16"/>
  <c r="HJD70" i="16"/>
  <c r="HJE70" i="16"/>
  <c r="HJF70" i="16"/>
  <c r="HJG70" i="16"/>
  <c r="HJH70" i="16"/>
  <c r="HJI70" i="16"/>
  <c r="HJJ70" i="16"/>
  <c r="HJK70" i="16"/>
  <c r="HJL70" i="16"/>
  <c r="HJM70" i="16"/>
  <c r="HJN70" i="16"/>
  <c r="HJO70" i="16"/>
  <c r="HJP70" i="16"/>
  <c r="HJQ70" i="16"/>
  <c r="HJR70" i="16"/>
  <c r="HJS70" i="16"/>
  <c r="HJT70" i="16"/>
  <c r="HJU70" i="16"/>
  <c r="HJV70" i="16"/>
  <c r="HJW70" i="16"/>
  <c r="HJX70" i="16"/>
  <c r="HJY70" i="16"/>
  <c r="HJZ70" i="16"/>
  <c r="HKA70" i="16"/>
  <c r="HKB70" i="16"/>
  <c r="HKC70" i="16"/>
  <c r="HKD70" i="16"/>
  <c r="HKE70" i="16"/>
  <c r="HKF70" i="16"/>
  <c r="HKG70" i="16"/>
  <c r="HKH70" i="16"/>
  <c r="HKI70" i="16"/>
  <c r="HKJ70" i="16"/>
  <c r="HKK70" i="16"/>
  <c r="HKL70" i="16"/>
  <c r="HKM70" i="16"/>
  <c r="HKN70" i="16"/>
  <c r="HKO70" i="16"/>
  <c r="HKP70" i="16"/>
  <c r="HKQ70" i="16"/>
  <c r="HKR70" i="16"/>
  <c r="HKS70" i="16"/>
  <c r="HKT70" i="16"/>
  <c r="HKU70" i="16"/>
  <c r="HKV70" i="16"/>
  <c r="HKW70" i="16"/>
  <c r="HKX70" i="16"/>
  <c r="HKY70" i="16"/>
  <c r="HKZ70" i="16"/>
  <c r="HLA70" i="16"/>
  <c r="HLB70" i="16"/>
  <c r="HLC70" i="16"/>
  <c r="HLD70" i="16"/>
  <c r="HLE70" i="16"/>
  <c r="HLF70" i="16"/>
  <c r="HLG70" i="16"/>
  <c r="HLH70" i="16"/>
  <c r="HLI70" i="16"/>
  <c r="HLJ70" i="16"/>
  <c r="HLK70" i="16"/>
  <c r="HLL70" i="16"/>
  <c r="HLM70" i="16"/>
  <c r="HLN70" i="16"/>
  <c r="HLO70" i="16"/>
  <c r="HLP70" i="16"/>
  <c r="HLQ70" i="16"/>
  <c r="HLR70" i="16"/>
  <c r="HLS70" i="16"/>
  <c r="HLT70" i="16"/>
  <c r="HLU70" i="16"/>
  <c r="HLV70" i="16"/>
  <c r="HLW70" i="16"/>
  <c r="HLX70" i="16"/>
  <c r="HLY70" i="16"/>
  <c r="HLZ70" i="16"/>
  <c r="HMA70" i="16"/>
  <c r="HMB70" i="16"/>
  <c r="HMC70" i="16"/>
  <c r="HMD70" i="16"/>
  <c r="HME70" i="16"/>
  <c r="HMF70" i="16"/>
  <c r="HMG70" i="16"/>
  <c r="HMH70" i="16"/>
  <c r="HMI70" i="16"/>
  <c r="HMJ70" i="16"/>
  <c r="HMK70" i="16"/>
  <c r="HML70" i="16"/>
  <c r="HMM70" i="16"/>
  <c r="HMN70" i="16"/>
  <c r="HMO70" i="16"/>
  <c r="HMP70" i="16"/>
  <c r="HMQ70" i="16"/>
  <c r="HMR70" i="16"/>
  <c r="HMS70" i="16"/>
  <c r="HMT70" i="16"/>
  <c r="HMU70" i="16"/>
  <c r="HMV70" i="16"/>
  <c r="HMW70" i="16"/>
  <c r="HMX70" i="16"/>
  <c r="HMY70" i="16"/>
  <c r="HMZ70" i="16"/>
  <c r="HNA70" i="16"/>
  <c r="HNB70" i="16"/>
  <c r="HNC70" i="16"/>
  <c r="HND70" i="16"/>
  <c r="HNE70" i="16"/>
  <c r="HNF70" i="16"/>
  <c r="HNG70" i="16"/>
  <c r="HNH70" i="16"/>
  <c r="HNI70" i="16"/>
  <c r="HNJ70" i="16"/>
  <c r="HNK70" i="16"/>
  <c r="HNL70" i="16"/>
  <c r="HNM70" i="16"/>
  <c r="HNN70" i="16"/>
  <c r="HNO70" i="16"/>
  <c r="HNP70" i="16"/>
  <c r="HNQ70" i="16"/>
  <c r="HNR70" i="16"/>
  <c r="HNS70" i="16"/>
  <c r="HNT70" i="16"/>
  <c r="HNU70" i="16"/>
  <c r="HNV70" i="16"/>
  <c r="HNW70" i="16"/>
  <c r="HNX70" i="16"/>
  <c r="HNY70" i="16"/>
  <c r="HNZ70" i="16"/>
  <c r="HOA70" i="16"/>
  <c r="HOB70" i="16"/>
  <c r="HOC70" i="16"/>
  <c r="HOD70" i="16"/>
  <c r="HOE70" i="16"/>
  <c r="HOF70" i="16"/>
  <c r="HOG70" i="16"/>
  <c r="HOH70" i="16"/>
  <c r="HOI70" i="16"/>
  <c r="HOJ70" i="16"/>
  <c r="HOK70" i="16"/>
  <c r="HOL70" i="16"/>
  <c r="HOM70" i="16"/>
  <c r="HON70" i="16"/>
  <c r="HOO70" i="16"/>
  <c r="HOP70" i="16"/>
  <c r="HOQ70" i="16"/>
  <c r="HOR70" i="16"/>
  <c r="HOS70" i="16"/>
  <c r="HOT70" i="16"/>
  <c r="HOU70" i="16"/>
  <c r="HOV70" i="16"/>
  <c r="HOW70" i="16"/>
  <c r="HOX70" i="16"/>
  <c r="HOY70" i="16"/>
  <c r="HOZ70" i="16"/>
  <c r="HPA70" i="16"/>
  <c r="HPB70" i="16"/>
  <c r="HPC70" i="16"/>
  <c r="HPD70" i="16"/>
  <c r="HPE70" i="16"/>
  <c r="HPF70" i="16"/>
  <c r="HPG70" i="16"/>
  <c r="HPH70" i="16"/>
  <c r="HPI70" i="16"/>
  <c r="HPJ70" i="16"/>
  <c r="HPK70" i="16"/>
  <c r="HPL70" i="16"/>
  <c r="HPM70" i="16"/>
  <c r="HPN70" i="16"/>
  <c r="HPO70" i="16"/>
  <c r="HPP70" i="16"/>
  <c r="HPQ70" i="16"/>
  <c r="HPR70" i="16"/>
  <c r="HPS70" i="16"/>
  <c r="HPT70" i="16"/>
  <c r="HPU70" i="16"/>
  <c r="HPV70" i="16"/>
  <c r="HPW70" i="16"/>
  <c r="HPX70" i="16"/>
  <c r="HPY70" i="16"/>
  <c r="HPZ70" i="16"/>
  <c r="HQA70" i="16"/>
  <c r="HQB70" i="16"/>
  <c r="HQC70" i="16"/>
  <c r="HQD70" i="16"/>
  <c r="HQE70" i="16"/>
  <c r="HQF70" i="16"/>
  <c r="HQG70" i="16"/>
  <c r="HQH70" i="16"/>
  <c r="HQI70" i="16"/>
  <c r="HQJ70" i="16"/>
  <c r="HQK70" i="16"/>
  <c r="HQL70" i="16"/>
  <c r="HQM70" i="16"/>
  <c r="HQN70" i="16"/>
  <c r="HQO70" i="16"/>
  <c r="HQP70" i="16"/>
  <c r="HQQ70" i="16"/>
  <c r="HQR70" i="16"/>
  <c r="HQS70" i="16"/>
  <c r="HQT70" i="16"/>
  <c r="HQU70" i="16"/>
  <c r="HQV70" i="16"/>
  <c r="HQW70" i="16"/>
  <c r="HQX70" i="16"/>
  <c r="HQY70" i="16"/>
  <c r="HQZ70" i="16"/>
  <c r="HRA70" i="16"/>
  <c r="HRB70" i="16"/>
  <c r="HRC70" i="16"/>
  <c r="HRD70" i="16"/>
  <c r="HRE70" i="16"/>
  <c r="HRF70" i="16"/>
  <c r="HRG70" i="16"/>
  <c r="HRH70" i="16"/>
  <c r="HRI70" i="16"/>
  <c r="HRJ70" i="16"/>
  <c r="HRK70" i="16"/>
  <c r="HRL70" i="16"/>
  <c r="HRM70" i="16"/>
  <c r="HRN70" i="16"/>
  <c r="HRO70" i="16"/>
  <c r="HRP70" i="16"/>
  <c r="HRQ70" i="16"/>
  <c r="HRR70" i="16"/>
  <c r="HRS70" i="16"/>
  <c r="HRT70" i="16"/>
  <c r="HRU70" i="16"/>
  <c r="HRV70" i="16"/>
  <c r="HRW70" i="16"/>
  <c r="HRX70" i="16"/>
  <c r="HRY70" i="16"/>
  <c r="HRZ70" i="16"/>
  <c r="HSA70" i="16"/>
  <c r="HSB70" i="16"/>
  <c r="HSC70" i="16"/>
  <c r="HSD70" i="16"/>
  <c r="HSE70" i="16"/>
  <c r="HSF70" i="16"/>
  <c r="HSG70" i="16"/>
  <c r="HSH70" i="16"/>
  <c r="HSI70" i="16"/>
  <c r="HSJ70" i="16"/>
  <c r="HSK70" i="16"/>
  <c r="HSL70" i="16"/>
  <c r="HSM70" i="16"/>
  <c r="HSN70" i="16"/>
  <c r="HSO70" i="16"/>
  <c r="HSP70" i="16"/>
  <c r="HSQ70" i="16"/>
  <c r="HSR70" i="16"/>
  <c r="HSS70" i="16"/>
  <c r="HST70" i="16"/>
  <c r="HSU70" i="16"/>
  <c r="HSV70" i="16"/>
  <c r="HSW70" i="16"/>
  <c r="HSX70" i="16"/>
  <c r="HSY70" i="16"/>
  <c r="HSZ70" i="16"/>
  <c r="HTA70" i="16"/>
  <c r="HTB70" i="16"/>
  <c r="HTC70" i="16"/>
  <c r="HTD70" i="16"/>
  <c r="HTE70" i="16"/>
  <c r="HTF70" i="16"/>
  <c r="HTG70" i="16"/>
  <c r="HTH70" i="16"/>
  <c r="HTI70" i="16"/>
  <c r="HTJ70" i="16"/>
  <c r="HTK70" i="16"/>
  <c r="HTL70" i="16"/>
  <c r="HTM70" i="16"/>
  <c r="HTN70" i="16"/>
  <c r="HTO70" i="16"/>
  <c r="HTP70" i="16"/>
  <c r="HTQ70" i="16"/>
  <c r="HTR70" i="16"/>
  <c r="HTS70" i="16"/>
  <c r="HTT70" i="16"/>
  <c r="HTU70" i="16"/>
  <c r="HTV70" i="16"/>
  <c r="HTW70" i="16"/>
  <c r="HTX70" i="16"/>
  <c r="HTY70" i="16"/>
  <c r="HTZ70" i="16"/>
  <c r="HUA70" i="16"/>
  <c r="HUB70" i="16"/>
  <c r="HUC70" i="16"/>
  <c r="HUD70" i="16"/>
  <c r="HUE70" i="16"/>
  <c r="HUF70" i="16"/>
  <c r="HUG70" i="16"/>
  <c r="HUH70" i="16"/>
  <c r="HUI70" i="16"/>
  <c r="HUJ70" i="16"/>
  <c r="HUK70" i="16"/>
  <c r="HUL70" i="16"/>
  <c r="HUM70" i="16"/>
  <c r="HUN70" i="16"/>
  <c r="HUO70" i="16"/>
  <c r="HUP70" i="16"/>
  <c r="HUQ70" i="16"/>
  <c r="HUR70" i="16"/>
  <c r="HUS70" i="16"/>
  <c r="HUT70" i="16"/>
  <c r="HUU70" i="16"/>
  <c r="HUV70" i="16"/>
  <c r="HUW70" i="16"/>
  <c r="HUX70" i="16"/>
  <c r="HUY70" i="16"/>
  <c r="HUZ70" i="16"/>
  <c r="HVA70" i="16"/>
  <c r="HVB70" i="16"/>
  <c r="HVC70" i="16"/>
  <c r="HVD70" i="16"/>
  <c r="HVE70" i="16"/>
  <c r="HVF70" i="16"/>
  <c r="HVG70" i="16"/>
  <c r="HVH70" i="16"/>
  <c r="HVI70" i="16"/>
  <c r="HVJ70" i="16"/>
  <c r="HVK70" i="16"/>
  <c r="HVL70" i="16"/>
  <c r="HVM70" i="16"/>
  <c r="HVN70" i="16"/>
  <c r="HVO70" i="16"/>
  <c r="HVP70" i="16"/>
  <c r="HVQ70" i="16"/>
  <c r="HVR70" i="16"/>
  <c r="HVS70" i="16"/>
  <c r="HVT70" i="16"/>
  <c r="HVU70" i="16"/>
  <c r="HVV70" i="16"/>
  <c r="HVW70" i="16"/>
  <c r="HVX70" i="16"/>
  <c r="HVY70" i="16"/>
  <c r="HVZ70" i="16"/>
  <c r="HWA70" i="16"/>
  <c r="HWB70" i="16"/>
  <c r="HWC70" i="16"/>
  <c r="HWD70" i="16"/>
  <c r="HWE70" i="16"/>
  <c r="HWF70" i="16"/>
  <c r="HWG70" i="16"/>
  <c r="HWH70" i="16"/>
  <c r="HWI70" i="16"/>
  <c r="HWJ70" i="16"/>
  <c r="HWK70" i="16"/>
  <c r="HWL70" i="16"/>
  <c r="HWM70" i="16"/>
  <c r="HWN70" i="16"/>
  <c r="HWO70" i="16"/>
  <c r="HWP70" i="16"/>
  <c r="HWQ70" i="16"/>
  <c r="HWR70" i="16"/>
  <c r="HWS70" i="16"/>
  <c r="HWT70" i="16"/>
  <c r="HWU70" i="16"/>
  <c r="HWV70" i="16"/>
  <c r="HWW70" i="16"/>
  <c r="HWX70" i="16"/>
  <c r="HWY70" i="16"/>
  <c r="HWZ70" i="16"/>
  <c r="HXA70" i="16"/>
  <c r="HXB70" i="16"/>
  <c r="HXC70" i="16"/>
  <c r="HXD70" i="16"/>
  <c r="HXE70" i="16"/>
  <c r="HXF70" i="16"/>
  <c r="HXG70" i="16"/>
  <c r="HXH70" i="16"/>
  <c r="HXI70" i="16"/>
  <c r="HXJ70" i="16"/>
  <c r="HXK70" i="16"/>
  <c r="HXL70" i="16"/>
  <c r="HXM70" i="16"/>
  <c r="HXN70" i="16"/>
  <c r="HXO70" i="16"/>
  <c r="HXP70" i="16"/>
  <c r="HXQ70" i="16"/>
  <c r="HXR70" i="16"/>
  <c r="HXS70" i="16"/>
  <c r="HXT70" i="16"/>
  <c r="HXU70" i="16"/>
  <c r="HXV70" i="16"/>
  <c r="HXW70" i="16"/>
  <c r="HXX70" i="16"/>
  <c r="HXY70" i="16"/>
  <c r="HXZ70" i="16"/>
  <c r="HYA70" i="16"/>
  <c r="HYB70" i="16"/>
  <c r="HYC70" i="16"/>
  <c r="HYD70" i="16"/>
  <c r="HYE70" i="16"/>
  <c r="HYF70" i="16"/>
  <c r="HYG70" i="16"/>
  <c r="HYH70" i="16"/>
  <c r="HYI70" i="16"/>
  <c r="HYJ70" i="16"/>
  <c r="HYK70" i="16"/>
  <c r="HYL70" i="16"/>
  <c r="HYM70" i="16"/>
  <c r="HYN70" i="16"/>
  <c r="HYO70" i="16"/>
  <c r="HYP70" i="16"/>
  <c r="HYQ70" i="16"/>
  <c r="HYR70" i="16"/>
  <c r="HYS70" i="16"/>
  <c r="HYT70" i="16"/>
  <c r="HYU70" i="16"/>
  <c r="HYV70" i="16"/>
  <c r="HYW70" i="16"/>
  <c r="HYX70" i="16"/>
  <c r="HYY70" i="16"/>
  <c r="HYZ70" i="16"/>
  <c r="HZA70" i="16"/>
  <c r="HZB70" i="16"/>
  <c r="HZC70" i="16"/>
  <c r="HZD70" i="16"/>
  <c r="HZE70" i="16"/>
  <c r="HZF70" i="16"/>
  <c r="HZG70" i="16"/>
  <c r="HZH70" i="16"/>
  <c r="HZI70" i="16"/>
  <c r="HZJ70" i="16"/>
  <c r="HZK70" i="16"/>
  <c r="HZL70" i="16"/>
  <c r="HZM70" i="16"/>
  <c r="HZN70" i="16"/>
  <c r="HZO70" i="16"/>
  <c r="HZP70" i="16"/>
  <c r="HZQ70" i="16"/>
  <c r="HZR70" i="16"/>
  <c r="HZS70" i="16"/>
  <c r="HZT70" i="16"/>
  <c r="HZU70" i="16"/>
  <c r="HZV70" i="16"/>
  <c r="HZW70" i="16"/>
  <c r="HZX70" i="16"/>
  <c r="HZY70" i="16"/>
  <c r="HZZ70" i="16"/>
  <c r="IAA70" i="16"/>
  <c r="IAB70" i="16"/>
  <c r="IAC70" i="16"/>
  <c r="IAD70" i="16"/>
  <c r="IAE70" i="16"/>
  <c r="IAF70" i="16"/>
  <c r="IAG70" i="16"/>
  <c r="IAH70" i="16"/>
  <c r="IAI70" i="16"/>
  <c r="IAJ70" i="16"/>
  <c r="IAK70" i="16"/>
  <c r="IAL70" i="16"/>
  <c r="IAM70" i="16"/>
  <c r="IAN70" i="16"/>
  <c r="IAO70" i="16"/>
  <c r="IAP70" i="16"/>
  <c r="IAQ70" i="16"/>
  <c r="IAR70" i="16"/>
  <c r="IAS70" i="16"/>
  <c r="IAT70" i="16"/>
  <c r="IAU70" i="16"/>
  <c r="IAV70" i="16"/>
  <c r="IAW70" i="16"/>
  <c r="IAX70" i="16"/>
  <c r="IAY70" i="16"/>
  <c r="IAZ70" i="16"/>
  <c r="IBA70" i="16"/>
  <c r="IBB70" i="16"/>
  <c r="IBC70" i="16"/>
  <c r="IBD70" i="16"/>
  <c r="IBE70" i="16"/>
  <c r="IBF70" i="16"/>
  <c r="IBG70" i="16"/>
  <c r="IBH70" i="16"/>
  <c r="IBI70" i="16"/>
  <c r="IBJ70" i="16"/>
  <c r="IBK70" i="16"/>
  <c r="IBL70" i="16"/>
  <c r="IBM70" i="16"/>
  <c r="IBN70" i="16"/>
  <c r="IBO70" i="16"/>
  <c r="IBP70" i="16"/>
  <c r="IBQ70" i="16"/>
  <c r="IBR70" i="16"/>
  <c r="IBS70" i="16"/>
  <c r="IBT70" i="16"/>
  <c r="IBU70" i="16"/>
  <c r="IBV70" i="16"/>
  <c r="IBW70" i="16"/>
  <c r="IBX70" i="16"/>
  <c r="IBY70" i="16"/>
  <c r="IBZ70" i="16"/>
  <c r="ICA70" i="16"/>
  <c r="ICB70" i="16"/>
  <c r="ICC70" i="16"/>
  <c r="ICD70" i="16"/>
  <c r="ICE70" i="16"/>
  <c r="ICF70" i="16"/>
  <c r="ICG70" i="16"/>
  <c r="ICH70" i="16"/>
  <c r="ICI70" i="16"/>
  <c r="ICJ70" i="16"/>
  <c r="ICK70" i="16"/>
  <c r="ICL70" i="16"/>
  <c r="ICM70" i="16"/>
  <c r="ICN70" i="16"/>
  <c r="ICO70" i="16"/>
  <c r="ICP70" i="16"/>
  <c r="ICQ70" i="16"/>
  <c r="ICR70" i="16"/>
  <c r="ICS70" i="16"/>
  <c r="ICT70" i="16"/>
  <c r="ICU70" i="16"/>
  <c r="ICV70" i="16"/>
  <c r="ICW70" i="16"/>
  <c r="ICX70" i="16"/>
  <c r="ICY70" i="16"/>
  <c r="ICZ70" i="16"/>
  <c r="IDA70" i="16"/>
  <c r="IDB70" i="16"/>
  <c r="IDC70" i="16"/>
  <c r="IDD70" i="16"/>
  <c r="IDE70" i="16"/>
  <c r="IDF70" i="16"/>
  <c r="IDG70" i="16"/>
  <c r="IDH70" i="16"/>
  <c r="IDI70" i="16"/>
  <c r="IDJ70" i="16"/>
  <c r="IDK70" i="16"/>
  <c r="IDL70" i="16"/>
  <c r="IDM70" i="16"/>
  <c r="IDN70" i="16"/>
  <c r="IDO70" i="16"/>
  <c r="IDP70" i="16"/>
  <c r="IDQ70" i="16"/>
  <c r="IDR70" i="16"/>
  <c r="IDS70" i="16"/>
  <c r="IDT70" i="16"/>
  <c r="IDU70" i="16"/>
  <c r="IDV70" i="16"/>
  <c r="IDW70" i="16"/>
  <c r="IDX70" i="16"/>
  <c r="IDY70" i="16"/>
  <c r="IDZ70" i="16"/>
  <c r="IEA70" i="16"/>
  <c r="IEB70" i="16"/>
  <c r="IEC70" i="16"/>
  <c r="IED70" i="16"/>
  <c r="IEE70" i="16"/>
  <c r="IEF70" i="16"/>
  <c r="IEG70" i="16"/>
  <c r="IEH70" i="16"/>
  <c r="IEI70" i="16"/>
  <c r="IEJ70" i="16"/>
  <c r="IEK70" i="16"/>
  <c r="IEL70" i="16"/>
  <c r="IEM70" i="16"/>
  <c r="IEN70" i="16"/>
  <c r="IEO70" i="16"/>
  <c r="IEP70" i="16"/>
  <c r="IEQ70" i="16"/>
  <c r="IER70" i="16"/>
  <c r="IES70" i="16"/>
  <c r="IET70" i="16"/>
  <c r="IEU70" i="16"/>
  <c r="IEV70" i="16"/>
  <c r="IEW70" i="16"/>
  <c r="IEX70" i="16"/>
  <c r="IEY70" i="16"/>
  <c r="IEZ70" i="16"/>
  <c r="IFA70" i="16"/>
  <c r="IFB70" i="16"/>
  <c r="IFC70" i="16"/>
  <c r="IFD70" i="16"/>
  <c r="IFE70" i="16"/>
  <c r="IFF70" i="16"/>
  <c r="IFG70" i="16"/>
  <c r="IFH70" i="16"/>
  <c r="IFI70" i="16"/>
  <c r="IFJ70" i="16"/>
  <c r="IFK70" i="16"/>
  <c r="IFL70" i="16"/>
  <c r="IFM70" i="16"/>
  <c r="IFN70" i="16"/>
  <c r="IFO70" i="16"/>
  <c r="IFP70" i="16"/>
  <c r="IFQ70" i="16"/>
  <c r="IFR70" i="16"/>
  <c r="IFS70" i="16"/>
  <c r="IFT70" i="16"/>
  <c r="IFU70" i="16"/>
  <c r="IFV70" i="16"/>
  <c r="IFW70" i="16"/>
  <c r="IFX70" i="16"/>
  <c r="IFY70" i="16"/>
  <c r="IFZ70" i="16"/>
  <c r="IGA70" i="16"/>
  <c r="IGB70" i="16"/>
  <c r="IGC70" i="16"/>
  <c r="IGD70" i="16"/>
  <c r="IGE70" i="16"/>
  <c r="IGF70" i="16"/>
  <c r="IGG70" i="16"/>
  <c r="IGH70" i="16"/>
  <c r="IGI70" i="16"/>
  <c r="IGJ70" i="16"/>
  <c r="IGK70" i="16"/>
  <c r="IGL70" i="16"/>
  <c r="IGM70" i="16"/>
  <c r="IGN70" i="16"/>
  <c r="IGO70" i="16"/>
  <c r="IGP70" i="16"/>
  <c r="IGQ70" i="16"/>
  <c r="IGR70" i="16"/>
  <c r="IGS70" i="16"/>
  <c r="IGT70" i="16"/>
  <c r="IGU70" i="16"/>
  <c r="IGV70" i="16"/>
  <c r="IGW70" i="16"/>
  <c r="IGX70" i="16"/>
  <c r="IGY70" i="16"/>
  <c r="IGZ70" i="16"/>
  <c r="IHA70" i="16"/>
  <c r="IHB70" i="16"/>
  <c r="IHC70" i="16"/>
  <c r="IHD70" i="16"/>
  <c r="IHE70" i="16"/>
  <c r="IHF70" i="16"/>
  <c r="IHG70" i="16"/>
  <c r="IHH70" i="16"/>
  <c r="IHI70" i="16"/>
  <c r="IHJ70" i="16"/>
  <c r="IHK70" i="16"/>
  <c r="IHL70" i="16"/>
  <c r="IHM70" i="16"/>
  <c r="IHN70" i="16"/>
  <c r="IHO70" i="16"/>
  <c r="IHP70" i="16"/>
  <c r="IHQ70" i="16"/>
  <c r="IHR70" i="16"/>
  <c r="IHS70" i="16"/>
  <c r="IHT70" i="16"/>
  <c r="IHU70" i="16"/>
  <c r="IHV70" i="16"/>
  <c r="IHW70" i="16"/>
  <c r="IHX70" i="16"/>
  <c r="IHY70" i="16"/>
  <c r="IHZ70" i="16"/>
  <c r="IIA70" i="16"/>
  <c r="IIB70" i="16"/>
  <c r="IIC70" i="16"/>
  <c r="IID70" i="16"/>
  <c r="IIE70" i="16"/>
  <c r="IIF70" i="16"/>
  <c r="IIG70" i="16"/>
  <c r="IIH70" i="16"/>
  <c r="III70" i="16"/>
  <c r="IIJ70" i="16"/>
  <c r="IIK70" i="16"/>
  <c r="IIL70" i="16"/>
  <c r="IIM70" i="16"/>
  <c r="IIN70" i="16"/>
  <c r="IIO70" i="16"/>
  <c r="IIP70" i="16"/>
  <c r="IIQ70" i="16"/>
  <c r="IIR70" i="16"/>
  <c r="IIS70" i="16"/>
  <c r="IIT70" i="16"/>
  <c r="IIU70" i="16"/>
  <c r="IIV70" i="16"/>
  <c r="IIW70" i="16"/>
  <c r="IIX70" i="16"/>
  <c r="IIY70" i="16"/>
  <c r="IIZ70" i="16"/>
  <c r="IJA70" i="16"/>
  <c r="IJB70" i="16"/>
  <c r="IJC70" i="16"/>
  <c r="IJD70" i="16"/>
  <c r="IJE70" i="16"/>
  <c r="IJF70" i="16"/>
  <c r="IJG70" i="16"/>
  <c r="IJH70" i="16"/>
  <c r="IJI70" i="16"/>
  <c r="IJJ70" i="16"/>
  <c r="IJK70" i="16"/>
  <c r="IJL70" i="16"/>
  <c r="IJM70" i="16"/>
  <c r="IJN70" i="16"/>
  <c r="IJO70" i="16"/>
  <c r="IJP70" i="16"/>
  <c r="IJQ70" i="16"/>
  <c r="IJR70" i="16"/>
  <c r="IJS70" i="16"/>
  <c r="IJT70" i="16"/>
  <c r="IJU70" i="16"/>
  <c r="IJV70" i="16"/>
  <c r="IJW70" i="16"/>
  <c r="IJX70" i="16"/>
  <c r="IJY70" i="16"/>
  <c r="IJZ70" i="16"/>
  <c r="IKA70" i="16"/>
  <c r="IKB70" i="16"/>
  <c r="IKC70" i="16"/>
  <c r="IKD70" i="16"/>
  <c r="IKE70" i="16"/>
  <c r="IKF70" i="16"/>
  <c r="IKG70" i="16"/>
  <c r="IKH70" i="16"/>
  <c r="IKI70" i="16"/>
  <c r="IKJ70" i="16"/>
  <c r="IKK70" i="16"/>
  <c r="IKL70" i="16"/>
  <c r="IKM70" i="16"/>
  <c r="IKN70" i="16"/>
  <c r="IKO70" i="16"/>
  <c r="IKP70" i="16"/>
  <c r="IKQ70" i="16"/>
  <c r="IKR70" i="16"/>
  <c r="IKS70" i="16"/>
  <c r="IKT70" i="16"/>
  <c r="IKU70" i="16"/>
  <c r="IKV70" i="16"/>
  <c r="IKW70" i="16"/>
  <c r="IKX70" i="16"/>
  <c r="IKY70" i="16"/>
  <c r="IKZ70" i="16"/>
  <c r="ILA70" i="16"/>
  <c r="ILB70" i="16"/>
  <c r="ILC70" i="16"/>
  <c r="ILD70" i="16"/>
  <c r="ILE70" i="16"/>
  <c r="ILF70" i="16"/>
  <c r="ILG70" i="16"/>
  <c r="ILH70" i="16"/>
  <c r="ILI70" i="16"/>
  <c r="ILJ70" i="16"/>
  <c r="ILK70" i="16"/>
  <c r="ILL70" i="16"/>
  <c r="ILM70" i="16"/>
  <c r="ILN70" i="16"/>
  <c r="ILO70" i="16"/>
  <c r="ILP70" i="16"/>
  <c r="ILQ70" i="16"/>
  <c r="ILR70" i="16"/>
  <c r="ILS70" i="16"/>
  <c r="ILT70" i="16"/>
  <c r="ILU70" i="16"/>
  <c r="ILV70" i="16"/>
  <c r="ILW70" i="16"/>
  <c r="ILX70" i="16"/>
  <c r="ILY70" i="16"/>
  <c r="ILZ70" i="16"/>
  <c r="IMA70" i="16"/>
  <c r="IMB70" i="16"/>
  <c r="IMC70" i="16"/>
  <c r="IMD70" i="16"/>
  <c r="IME70" i="16"/>
  <c r="IMF70" i="16"/>
  <c r="IMG70" i="16"/>
  <c r="IMH70" i="16"/>
  <c r="IMI70" i="16"/>
  <c r="IMJ70" i="16"/>
  <c r="IMK70" i="16"/>
  <c r="IML70" i="16"/>
  <c r="IMM70" i="16"/>
  <c r="IMN70" i="16"/>
  <c r="IMO70" i="16"/>
  <c r="IMP70" i="16"/>
  <c r="IMQ70" i="16"/>
  <c r="IMR70" i="16"/>
  <c r="IMS70" i="16"/>
  <c r="IMT70" i="16"/>
  <c r="IMU70" i="16"/>
  <c r="IMV70" i="16"/>
  <c r="IMW70" i="16"/>
  <c r="IMX70" i="16"/>
  <c r="IMY70" i="16"/>
  <c r="IMZ70" i="16"/>
  <c r="INA70" i="16"/>
  <c r="INB70" i="16"/>
  <c r="INC70" i="16"/>
  <c r="IND70" i="16"/>
  <c r="INE70" i="16"/>
  <c r="INF70" i="16"/>
  <c r="ING70" i="16"/>
  <c r="INH70" i="16"/>
  <c r="INI70" i="16"/>
  <c r="INJ70" i="16"/>
  <c r="INK70" i="16"/>
  <c r="INL70" i="16"/>
  <c r="INM70" i="16"/>
  <c r="INN70" i="16"/>
  <c r="INO70" i="16"/>
  <c r="INP70" i="16"/>
  <c r="INQ70" i="16"/>
  <c r="INR70" i="16"/>
  <c r="INS70" i="16"/>
  <c r="INT70" i="16"/>
  <c r="INU70" i="16"/>
  <c r="INV70" i="16"/>
  <c r="INW70" i="16"/>
  <c r="INX70" i="16"/>
  <c r="INY70" i="16"/>
  <c r="INZ70" i="16"/>
  <c r="IOA70" i="16"/>
  <c r="IOB70" i="16"/>
  <c r="IOC70" i="16"/>
  <c r="IOD70" i="16"/>
  <c r="IOE70" i="16"/>
  <c r="IOF70" i="16"/>
  <c r="IOG70" i="16"/>
  <c r="IOH70" i="16"/>
  <c r="IOI70" i="16"/>
  <c r="IOJ70" i="16"/>
  <c r="IOK70" i="16"/>
  <c r="IOL70" i="16"/>
  <c r="IOM70" i="16"/>
  <c r="ION70" i="16"/>
  <c r="IOO70" i="16"/>
  <c r="IOP70" i="16"/>
  <c r="IOQ70" i="16"/>
  <c r="IOR70" i="16"/>
  <c r="IOS70" i="16"/>
  <c r="IOT70" i="16"/>
  <c r="IOU70" i="16"/>
  <c r="IOV70" i="16"/>
  <c r="IOW70" i="16"/>
  <c r="IOX70" i="16"/>
  <c r="IOY70" i="16"/>
  <c r="IOZ70" i="16"/>
  <c r="IPA70" i="16"/>
  <c r="IPB70" i="16"/>
  <c r="IPC70" i="16"/>
  <c r="IPD70" i="16"/>
  <c r="IPE70" i="16"/>
  <c r="IPF70" i="16"/>
  <c r="IPG70" i="16"/>
  <c r="IPH70" i="16"/>
  <c r="IPI70" i="16"/>
  <c r="IPJ70" i="16"/>
  <c r="IPK70" i="16"/>
  <c r="IPL70" i="16"/>
  <c r="IPM70" i="16"/>
  <c r="IPN70" i="16"/>
  <c r="IPO70" i="16"/>
  <c r="IPP70" i="16"/>
  <c r="IPQ70" i="16"/>
  <c r="IPR70" i="16"/>
  <c r="IPS70" i="16"/>
  <c r="IPT70" i="16"/>
  <c r="IPU70" i="16"/>
  <c r="IPV70" i="16"/>
  <c r="IPW70" i="16"/>
  <c r="IPX70" i="16"/>
  <c r="IPY70" i="16"/>
  <c r="IPZ70" i="16"/>
  <c r="IQA70" i="16"/>
  <c r="IQB70" i="16"/>
  <c r="IQC70" i="16"/>
  <c r="IQD70" i="16"/>
  <c r="IQE70" i="16"/>
  <c r="IQF70" i="16"/>
  <c r="IQG70" i="16"/>
  <c r="IQH70" i="16"/>
  <c r="IQI70" i="16"/>
  <c r="IQJ70" i="16"/>
  <c r="IQK70" i="16"/>
  <c r="IQL70" i="16"/>
  <c r="IQM70" i="16"/>
  <c r="IQN70" i="16"/>
  <c r="IQO70" i="16"/>
  <c r="IQP70" i="16"/>
  <c r="IQQ70" i="16"/>
  <c r="IQR70" i="16"/>
  <c r="IQS70" i="16"/>
  <c r="IQT70" i="16"/>
  <c r="IQU70" i="16"/>
  <c r="IQV70" i="16"/>
  <c r="IQW70" i="16"/>
  <c r="IQX70" i="16"/>
  <c r="IQY70" i="16"/>
  <c r="IQZ70" i="16"/>
  <c r="IRA70" i="16"/>
  <c r="IRB70" i="16"/>
  <c r="IRC70" i="16"/>
  <c r="IRD70" i="16"/>
  <c r="IRE70" i="16"/>
  <c r="IRF70" i="16"/>
  <c r="IRG70" i="16"/>
  <c r="IRH70" i="16"/>
  <c r="IRI70" i="16"/>
  <c r="IRJ70" i="16"/>
  <c r="IRK70" i="16"/>
  <c r="IRL70" i="16"/>
  <c r="IRM70" i="16"/>
  <c r="IRN70" i="16"/>
  <c r="IRO70" i="16"/>
  <c r="IRP70" i="16"/>
  <c r="IRQ70" i="16"/>
  <c r="IRR70" i="16"/>
  <c r="IRS70" i="16"/>
  <c r="IRT70" i="16"/>
  <c r="IRU70" i="16"/>
  <c r="IRV70" i="16"/>
  <c r="IRW70" i="16"/>
  <c r="IRX70" i="16"/>
  <c r="IRY70" i="16"/>
  <c r="IRZ70" i="16"/>
  <c r="ISA70" i="16"/>
  <c r="ISB70" i="16"/>
  <c r="ISC70" i="16"/>
  <c r="ISD70" i="16"/>
  <c r="ISE70" i="16"/>
  <c r="ISF70" i="16"/>
  <c r="ISG70" i="16"/>
  <c r="ISH70" i="16"/>
  <c r="ISI70" i="16"/>
  <c r="ISJ70" i="16"/>
  <c r="ISK70" i="16"/>
  <c r="ISL70" i="16"/>
  <c r="ISM70" i="16"/>
  <c r="ISN70" i="16"/>
  <c r="ISO70" i="16"/>
  <c r="ISP70" i="16"/>
  <c r="ISQ70" i="16"/>
  <c r="ISR70" i="16"/>
  <c r="ISS70" i="16"/>
  <c r="IST70" i="16"/>
  <c r="ISU70" i="16"/>
  <c r="ISV70" i="16"/>
  <c r="ISW70" i="16"/>
  <c r="ISX70" i="16"/>
  <c r="ISY70" i="16"/>
  <c r="ISZ70" i="16"/>
  <c r="ITA70" i="16"/>
  <c r="ITB70" i="16"/>
  <c r="ITC70" i="16"/>
  <c r="ITD70" i="16"/>
  <c r="ITE70" i="16"/>
  <c r="ITF70" i="16"/>
  <c r="ITG70" i="16"/>
  <c r="ITH70" i="16"/>
  <c r="ITI70" i="16"/>
  <c r="ITJ70" i="16"/>
  <c r="ITK70" i="16"/>
  <c r="ITL70" i="16"/>
  <c r="ITM70" i="16"/>
  <c r="ITN70" i="16"/>
  <c r="ITO70" i="16"/>
  <c r="ITP70" i="16"/>
  <c r="ITQ70" i="16"/>
  <c r="ITR70" i="16"/>
  <c r="ITS70" i="16"/>
  <c r="ITT70" i="16"/>
  <c r="ITU70" i="16"/>
  <c r="ITV70" i="16"/>
  <c r="ITW70" i="16"/>
  <c r="ITX70" i="16"/>
  <c r="ITY70" i="16"/>
  <c r="ITZ70" i="16"/>
  <c r="IUA70" i="16"/>
  <c r="IUB70" i="16"/>
  <c r="IUC70" i="16"/>
  <c r="IUD70" i="16"/>
  <c r="IUE70" i="16"/>
  <c r="IUF70" i="16"/>
  <c r="IUG70" i="16"/>
  <c r="IUH70" i="16"/>
  <c r="IUI70" i="16"/>
  <c r="IUJ70" i="16"/>
  <c r="IUK70" i="16"/>
  <c r="IUL70" i="16"/>
  <c r="IUM70" i="16"/>
  <c r="IUN70" i="16"/>
  <c r="IUO70" i="16"/>
  <c r="IUP70" i="16"/>
  <c r="IUQ70" i="16"/>
  <c r="IUR70" i="16"/>
  <c r="IUS70" i="16"/>
  <c r="IUT70" i="16"/>
  <c r="IUU70" i="16"/>
  <c r="IUV70" i="16"/>
  <c r="IUW70" i="16"/>
  <c r="IUX70" i="16"/>
  <c r="IUY70" i="16"/>
  <c r="IUZ70" i="16"/>
  <c r="IVA70" i="16"/>
  <c r="IVB70" i="16"/>
  <c r="IVC70" i="16"/>
  <c r="IVD70" i="16"/>
  <c r="IVE70" i="16"/>
  <c r="IVF70" i="16"/>
  <c r="IVG70" i="16"/>
  <c r="IVH70" i="16"/>
  <c r="IVI70" i="16"/>
  <c r="IVJ70" i="16"/>
  <c r="IVK70" i="16"/>
  <c r="IVL70" i="16"/>
  <c r="IVM70" i="16"/>
  <c r="IVN70" i="16"/>
  <c r="IVO70" i="16"/>
  <c r="IVP70" i="16"/>
  <c r="IVQ70" i="16"/>
  <c r="IVR70" i="16"/>
  <c r="IVS70" i="16"/>
  <c r="IVT70" i="16"/>
  <c r="IVU70" i="16"/>
  <c r="IVV70" i="16"/>
  <c r="IVW70" i="16"/>
  <c r="IVX70" i="16"/>
  <c r="IVY70" i="16"/>
  <c r="IVZ70" i="16"/>
  <c r="IWA70" i="16"/>
  <c r="IWB70" i="16"/>
  <c r="IWC70" i="16"/>
  <c r="IWD70" i="16"/>
  <c r="IWE70" i="16"/>
  <c r="IWF70" i="16"/>
  <c r="IWG70" i="16"/>
  <c r="IWH70" i="16"/>
  <c r="IWI70" i="16"/>
  <c r="IWJ70" i="16"/>
  <c r="IWK70" i="16"/>
  <c r="IWL70" i="16"/>
  <c r="IWM70" i="16"/>
  <c r="IWN70" i="16"/>
  <c r="IWO70" i="16"/>
  <c r="IWP70" i="16"/>
  <c r="IWQ70" i="16"/>
  <c r="IWR70" i="16"/>
  <c r="IWS70" i="16"/>
  <c r="IWT70" i="16"/>
  <c r="IWU70" i="16"/>
  <c r="IWV70" i="16"/>
  <c r="IWW70" i="16"/>
  <c r="IWX70" i="16"/>
  <c r="IWY70" i="16"/>
  <c r="IWZ70" i="16"/>
  <c r="IXA70" i="16"/>
  <c r="IXB70" i="16"/>
  <c r="IXC70" i="16"/>
  <c r="IXD70" i="16"/>
  <c r="IXE70" i="16"/>
  <c r="IXF70" i="16"/>
  <c r="IXG70" i="16"/>
  <c r="IXH70" i="16"/>
  <c r="IXI70" i="16"/>
  <c r="IXJ70" i="16"/>
  <c r="IXK70" i="16"/>
  <c r="IXL70" i="16"/>
  <c r="IXM70" i="16"/>
  <c r="IXN70" i="16"/>
  <c r="IXO70" i="16"/>
  <c r="IXP70" i="16"/>
  <c r="IXQ70" i="16"/>
  <c r="IXR70" i="16"/>
  <c r="IXS70" i="16"/>
  <c r="IXT70" i="16"/>
  <c r="IXU70" i="16"/>
  <c r="IXV70" i="16"/>
  <c r="IXW70" i="16"/>
  <c r="IXX70" i="16"/>
  <c r="IXY70" i="16"/>
  <c r="IXZ70" i="16"/>
  <c r="IYA70" i="16"/>
  <c r="IYB70" i="16"/>
  <c r="IYC70" i="16"/>
  <c r="IYD70" i="16"/>
  <c r="IYE70" i="16"/>
  <c r="IYF70" i="16"/>
  <c r="IYG70" i="16"/>
  <c r="IYH70" i="16"/>
  <c r="IYI70" i="16"/>
  <c r="IYJ70" i="16"/>
  <c r="IYK70" i="16"/>
  <c r="IYL70" i="16"/>
  <c r="IYM70" i="16"/>
  <c r="IYN70" i="16"/>
  <c r="IYO70" i="16"/>
  <c r="IYP70" i="16"/>
  <c r="IYQ70" i="16"/>
  <c r="IYR70" i="16"/>
  <c r="IYS70" i="16"/>
  <c r="IYT70" i="16"/>
  <c r="IYU70" i="16"/>
  <c r="IYV70" i="16"/>
  <c r="IYW70" i="16"/>
  <c r="IYX70" i="16"/>
  <c r="IYY70" i="16"/>
  <c r="IYZ70" i="16"/>
  <c r="IZA70" i="16"/>
  <c r="IZB70" i="16"/>
  <c r="IZC70" i="16"/>
  <c r="IZD70" i="16"/>
  <c r="IZE70" i="16"/>
  <c r="IZF70" i="16"/>
  <c r="IZG70" i="16"/>
  <c r="IZH70" i="16"/>
  <c r="IZI70" i="16"/>
  <c r="IZJ70" i="16"/>
  <c r="IZK70" i="16"/>
  <c r="IZL70" i="16"/>
  <c r="IZM70" i="16"/>
  <c r="IZN70" i="16"/>
  <c r="IZO70" i="16"/>
  <c r="IZP70" i="16"/>
  <c r="IZQ70" i="16"/>
  <c r="IZR70" i="16"/>
  <c r="IZS70" i="16"/>
  <c r="IZT70" i="16"/>
  <c r="IZU70" i="16"/>
  <c r="IZV70" i="16"/>
  <c r="IZW70" i="16"/>
  <c r="IZX70" i="16"/>
  <c r="IZY70" i="16"/>
  <c r="IZZ70" i="16"/>
  <c r="JAA70" i="16"/>
  <c r="JAB70" i="16"/>
  <c r="JAC70" i="16"/>
  <c r="JAD70" i="16"/>
  <c r="JAE70" i="16"/>
  <c r="JAF70" i="16"/>
  <c r="JAG70" i="16"/>
  <c r="JAH70" i="16"/>
  <c r="JAI70" i="16"/>
  <c r="JAJ70" i="16"/>
  <c r="JAK70" i="16"/>
  <c r="JAL70" i="16"/>
  <c r="JAM70" i="16"/>
  <c r="JAN70" i="16"/>
  <c r="JAO70" i="16"/>
  <c r="JAP70" i="16"/>
  <c r="JAQ70" i="16"/>
  <c r="JAR70" i="16"/>
  <c r="JAS70" i="16"/>
  <c r="JAT70" i="16"/>
  <c r="JAU70" i="16"/>
  <c r="JAV70" i="16"/>
  <c r="JAW70" i="16"/>
  <c r="JAX70" i="16"/>
  <c r="JAY70" i="16"/>
  <c r="JAZ70" i="16"/>
  <c r="JBA70" i="16"/>
  <c r="JBB70" i="16"/>
  <c r="JBC70" i="16"/>
  <c r="JBD70" i="16"/>
  <c r="JBE70" i="16"/>
  <c r="JBF70" i="16"/>
  <c r="JBG70" i="16"/>
  <c r="JBH70" i="16"/>
  <c r="JBI70" i="16"/>
  <c r="JBJ70" i="16"/>
  <c r="JBK70" i="16"/>
  <c r="JBL70" i="16"/>
  <c r="JBM70" i="16"/>
  <c r="JBN70" i="16"/>
  <c r="JBO70" i="16"/>
  <c r="JBP70" i="16"/>
  <c r="JBQ70" i="16"/>
  <c r="JBR70" i="16"/>
  <c r="JBS70" i="16"/>
  <c r="JBT70" i="16"/>
  <c r="JBU70" i="16"/>
  <c r="JBV70" i="16"/>
  <c r="JBW70" i="16"/>
  <c r="JBX70" i="16"/>
  <c r="JBY70" i="16"/>
  <c r="JBZ70" i="16"/>
  <c r="JCA70" i="16"/>
  <c r="JCB70" i="16"/>
  <c r="JCC70" i="16"/>
  <c r="JCD70" i="16"/>
  <c r="JCE70" i="16"/>
  <c r="JCF70" i="16"/>
  <c r="JCG70" i="16"/>
  <c r="JCH70" i="16"/>
  <c r="JCI70" i="16"/>
  <c r="JCJ70" i="16"/>
  <c r="JCK70" i="16"/>
  <c r="JCL70" i="16"/>
  <c r="JCM70" i="16"/>
  <c r="JCN70" i="16"/>
  <c r="JCO70" i="16"/>
  <c r="JCP70" i="16"/>
  <c r="JCQ70" i="16"/>
  <c r="JCR70" i="16"/>
  <c r="JCS70" i="16"/>
  <c r="JCT70" i="16"/>
  <c r="JCU70" i="16"/>
  <c r="JCV70" i="16"/>
  <c r="JCW70" i="16"/>
  <c r="JCX70" i="16"/>
  <c r="JCY70" i="16"/>
  <c r="JCZ70" i="16"/>
  <c r="JDA70" i="16"/>
  <c r="JDB70" i="16"/>
  <c r="JDC70" i="16"/>
  <c r="JDD70" i="16"/>
  <c r="JDE70" i="16"/>
  <c r="JDF70" i="16"/>
  <c r="JDG70" i="16"/>
  <c r="JDH70" i="16"/>
  <c r="JDI70" i="16"/>
  <c r="JDJ70" i="16"/>
  <c r="JDK70" i="16"/>
  <c r="JDL70" i="16"/>
  <c r="JDM70" i="16"/>
  <c r="JDN70" i="16"/>
  <c r="JDO70" i="16"/>
  <c r="JDP70" i="16"/>
  <c r="JDQ70" i="16"/>
  <c r="JDR70" i="16"/>
  <c r="JDS70" i="16"/>
  <c r="JDT70" i="16"/>
  <c r="JDU70" i="16"/>
  <c r="JDV70" i="16"/>
  <c r="JDW70" i="16"/>
  <c r="JDX70" i="16"/>
  <c r="JDY70" i="16"/>
  <c r="JDZ70" i="16"/>
  <c r="JEA70" i="16"/>
  <c r="JEB70" i="16"/>
  <c r="JEC70" i="16"/>
  <c r="JED70" i="16"/>
  <c r="JEE70" i="16"/>
  <c r="JEF70" i="16"/>
  <c r="JEG70" i="16"/>
  <c r="JEH70" i="16"/>
  <c r="JEI70" i="16"/>
  <c r="JEJ70" i="16"/>
  <c r="JEK70" i="16"/>
  <c r="JEL70" i="16"/>
  <c r="JEM70" i="16"/>
  <c r="JEN70" i="16"/>
  <c r="JEO70" i="16"/>
  <c r="JEP70" i="16"/>
  <c r="JEQ70" i="16"/>
  <c r="JER70" i="16"/>
  <c r="JES70" i="16"/>
  <c r="JET70" i="16"/>
  <c r="JEU70" i="16"/>
  <c r="JEV70" i="16"/>
  <c r="JEW70" i="16"/>
  <c r="JEX70" i="16"/>
  <c r="JEY70" i="16"/>
  <c r="JEZ70" i="16"/>
  <c r="JFA70" i="16"/>
  <c r="JFB70" i="16"/>
  <c r="JFC70" i="16"/>
  <c r="JFD70" i="16"/>
  <c r="JFE70" i="16"/>
  <c r="JFF70" i="16"/>
  <c r="JFG70" i="16"/>
  <c r="JFH70" i="16"/>
  <c r="JFI70" i="16"/>
  <c r="JFJ70" i="16"/>
  <c r="JFK70" i="16"/>
  <c r="JFL70" i="16"/>
  <c r="JFM70" i="16"/>
  <c r="JFN70" i="16"/>
  <c r="JFO70" i="16"/>
  <c r="JFP70" i="16"/>
  <c r="JFQ70" i="16"/>
  <c r="JFR70" i="16"/>
  <c r="JFS70" i="16"/>
  <c r="JFT70" i="16"/>
  <c r="JFU70" i="16"/>
  <c r="JFV70" i="16"/>
  <c r="JFW70" i="16"/>
  <c r="JFX70" i="16"/>
  <c r="JFY70" i="16"/>
  <c r="JFZ70" i="16"/>
  <c r="JGA70" i="16"/>
  <c r="JGB70" i="16"/>
  <c r="JGC70" i="16"/>
  <c r="JGD70" i="16"/>
  <c r="JGE70" i="16"/>
  <c r="JGF70" i="16"/>
  <c r="JGG70" i="16"/>
  <c r="JGH70" i="16"/>
  <c r="JGI70" i="16"/>
  <c r="JGJ70" i="16"/>
  <c r="JGK70" i="16"/>
  <c r="JGL70" i="16"/>
  <c r="JGM70" i="16"/>
  <c r="JGN70" i="16"/>
  <c r="JGO70" i="16"/>
  <c r="JGP70" i="16"/>
  <c r="JGQ70" i="16"/>
  <c r="JGR70" i="16"/>
  <c r="JGS70" i="16"/>
  <c r="JGT70" i="16"/>
  <c r="JGU70" i="16"/>
  <c r="JGV70" i="16"/>
  <c r="JGW70" i="16"/>
  <c r="JGX70" i="16"/>
  <c r="JGY70" i="16"/>
  <c r="JGZ70" i="16"/>
  <c r="JHA70" i="16"/>
  <c r="JHB70" i="16"/>
  <c r="JHC70" i="16"/>
  <c r="JHD70" i="16"/>
  <c r="JHE70" i="16"/>
  <c r="JHF70" i="16"/>
  <c r="JHG70" i="16"/>
  <c r="JHH70" i="16"/>
  <c r="JHI70" i="16"/>
  <c r="JHJ70" i="16"/>
  <c r="JHK70" i="16"/>
  <c r="JHL70" i="16"/>
  <c r="JHM70" i="16"/>
  <c r="JHN70" i="16"/>
  <c r="JHO70" i="16"/>
  <c r="JHP70" i="16"/>
  <c r="JHQ70" i="16"/>
  <c r="JHR70" i="16"/>
  <c r="JHS70" i="16"/>
  <c r="JHT70" i="16"/>
  <c r="JHU70" i="16"/>
  <c r="JHV70" i="16"/>
  <c r="JHW70" i="16"/>
  <c r="JHX70" i="16"/>
  <c r="JHY70" i="16"/>
  <c r="JHZ70" i="16"/>
  <c r="JIA70" i="16"/>
  <c r="JIB70" i="16"/>
  <c r="JIC70" i="16"/>
  <c r="JID70" i="16"/>
  <c r="JIE70" i="16"/>
  <c r="JIF70" i="16"/>
  <c r="JIG70" i="16"/>
  <c r="JIH70" i="16"/>
  <c r="JII70" i="16"/>
  <c r="JIJ70" i="16"/>
  <c r="JIK70" i="16"/>
  <c r="JIL70" i="16"/>
  <c r="JIM70" i="16"/>
  <c r="JIN70" i="16"/>
  <c r="JIO70" i="16"/>
  <c r="JIP70" i="16"/>
  <c r="JIQ70" i="16"/>
  <c r="JIR70" i="16"/>
  <c r="JIS70" i="16"/>
  <c r="JIT70" i="16"/>
  <c r="JIU70" i="16"/>
  <c r="JIV70" i="16"/>
  <c r="JIW70" i="16"/>
  <c r="JIX70" i="16"/>
  <c r="JIY70" i="16"/>
  <c r="JIZ70" i="16"/>
  <c r="JJA70" i="16"/>
  <c r="JJB70" i="16"/>
  <c r="JJC70" i="16"/>
  <c r="JJD70" i="16"/>
  <c r="JJE70" i="16"/>
  <c r="JJF70" i="16"/>
  <c r="JJG70" i="16"/>
  <c r="JJH70" i="16"/>
  <c r="JJI70" i="16"/>
  <c r="JJJ70" i="16"/>
  <c r="JJK70" i="16"/>
  <c r="JJL70" i="16"/>
  <c r="JJM70" i="16"/>
  <c r="JJN70" i="16"/>
  <c r="JJO70" i="16"/>
  <c r="JJP70" i="16"/>
  <c r="JJQ70" i="16"/>
  <c r="JJR70" i="16"/>
  <c r="JJS70" i="16"/>
  <c r="JJT70" i="16"/>
  <c r="JJU70" i="16"/>
  <c r="JJV70" i="16"/>
  <c r="JJW70" i="16"/>
  <c r="JJX70" i="16"/>
  <c r="JJY70" i="16"/>
  <c r="JJZ70" i="16"/>
  <c r="JKA70" i="16"/>
  <c r="JKB70" i="16"/>
  <c r="JKC70" i="16"/>
  <c r="JKD70" i="16"/>
  <c r="JKE70" i="16"/>
  <c r="JKF70" i="16"/>
  <c r="JKG70" i="16"/>
  <c r="JKH70" i="16"/>
  <c r="JKI70" i="16"/>
  <c r="JKJ70" i="16"/>
  <c r="JKK70" i="16"/>
  <c r="JKL70" i="16"/>
  <c r="JKM70" i="16"/>
  <c r="JKN70" i="16"/>
  <c r="JKO70" i="16"/>
  <c r="JKP70" i="16"/>
  <c r="JKQ70" i="16"/>
  <c r="JKR70" i="16"/>
  <c r="JKS70" i="16"/>
  <c r="JKT70" i="16"/>
  <c r="JKU70" i="16"/>
  <c r="JKV70" i="16"/>
  <c r="JKW70" i="16"/>
  <c r="JKX70" i="16"/>
  <c r="JKY70" i="16"/>
  <c r="JKZ70" i="16"/>
  <c r="JLA70" i="16"/>
  <c r="JLB70" i="16"/>
  <c r="JLC70" i="16"/>
  <c r="JLD70" i="16"/>
  <c r="JLE70" i="16"/>
  <c r="JLF70" i="16"/>
  <c r="JLG70" i="16"/>
  <c r="JLH70" i="16"/>
  <c r="JLI70" i="16"/>
  <c r="JLJ70" i="16"/>
  <c r="JLK70" i="16"/>
  <c r="JLL70" i="16"/>
  <c r="JLM70" i="16"/>
  <c r="JLN70" i="16"/>
  <c r="JLO70" i="16"/>
  <c r="JLP70" i="16"/>
  <c r="JLQ70" i="16"/>
  <c r="JLR70" i="16"/>
  <c r="JLS70" i="16"/>
  <c r="JLT70" i="16"/>
  <c r="JLU70" i="16"/>
  <c r="JLV70" i="16"/>
  <c r="JLW70" i="16"/>
  <c r="JLX70" i="16"/>
  <c r="JLY70" i="16"/>
  <c r="JLZ70" i="16"/>
  <c r="JMA70" i="16"/>
  <c r="JMB70" i="16"/>
  <c r="JMC70" i="16"/>
  <c r="JMD70" i="16"/>
  <c r="JME70" i="16"/>
  <c r="JMF70" i="16"/>
  <c r="JMG70" i="16"/>
  <c r="JMH70" i="16"/>
  <c r="JMI70" i="16"/>
  <c r="JMJ70" i="16"/>
  <c r="JMK70" i="16"/>
  <c r="JML70" i="16"/>
  <c r="JMM70" i="16"/>
  <c r="JMN70" i="16"/>
  <c r="JMO70" i="16"/>
  <c r="JMP70" i="16"/>
  <c r="JMQ70" i="16"/>
  <c r="JMR70" i="16"/>
  <c r="JMS70" i="16"/>
  <c r="JMT70" i="16"/>
  <c r="JMU70" i="16"/>
  <c r="JMV70" i="16"/>
  <c r="JMW70" i="16"/>
  <c r="JMX70" i="16"/>
  <c r="JMY70" i="16"/>
  <c r="JMZ70" i="16"/>
  <c r="JNA70" i="16"/>
  <c r="JNB70" i="16"/>
  <c r="JNC70" i="16"/>
  <c r="JND70" i="16"/>
  <c r="JNE70" i="16"/>
  <c r="JNF70" i="16"/>
  <c r="JNG70" i="16"/>
  <c r="JNH70" i="16"/>
  <c r="JNI70" i="16"/>
  <c r="JNJ70" i="16"/>
  <c r="JNK70" i="16"/>
  <c r="JNL70" i="16"/>
  <c r="JNM70" i="16"/>
  <c r="JNN70" i="16"/>
  <c r="JNO70" i="16"/>
  <c r="JNP70" i="16"/>
  <c r="JNQ70" i="16"/>
  <c r="JNR70" i="16"/>
  <c r="JNS70" i="16"/>
  <c r="JNT70" i="16"/>
  <c r="JNU70" i="16"/>
  <c r="JNV70" i="16"/>
  <c r="JNW70" i="16"/>
  <c r="JNX70" i="16"/>
  <c r="JNY70" i="16"/>
  <c r="JNZ70" i="16"/>
  <c r="JOA70" i="16"/>
  <c r="JOB70" i="16"/>
  <c r="JOC70" i="16"/>
  <c r="JOD70" i="16"/>
  <c r="JOE70" i="16"/>
  <c r="JOF70" i="16"/>
  <c r="JOG70" i="16"/>
  <c r="JOH70" i="16"/>
  <c r="JOI70" i="16"/>
  <c r="JOJ70" i="16"/>
  <c r="JOK70" i="16"/>
  <c r="JOL70" i="16"/>
  <c r="JOM70" i="16"/>
  <c r="JON70" i="16"/>
  <c r="JOO70" i="16"/>
  <c r="JOP70" i="16"/>
  <c r="JOQ70" i="16"/>
  <c r="JOR70" i="16"/>
  <c r="JOS70" i="16"/>
  <c r="JOT70" i="16"/>
  <c r="JOU70" i="16"/>
  <c r="JOV70" i="16"/>
  <c r="JOW70" i="16"/>
  <c r="JOX70" i="16"/>
  <c r="JOY70" i="16"/>
  <c r="JOZ70" i="16"/>
  <c r="JPA70" i="16"/>
  <c r="JPB70" i="16"/>
  <c r="JPC70" i="16"/>
  <c r="JPD70" i="16"/>
  <c r="JPE70" i="16"/>
  <c r="JPF70" i="16"/>
  <c r="JPG70" i="16"/>
  <c r="JPH70" i="16"/>
  <c r="JPI70" i="16"/>
  <c r="JPJ70" i="16"/>
  <c r="JPK70" i="16"/>
  <c r="JPL70" i="16"/>
  <c r="JPM70" i="16"/>
  <c r="JPN70" i="16"/>
  <c r="JPO70" i="16"/>
  <c r="JPP70" i="16"/>
  <c r="JPQ70" i="16"/>
  <c r="JPR70" i="16"/>
  <c r="JPS70" i="16"/>
  <c r="JPT70" i="16"/>
  <c r="JPU70" i="16"/>
  <c r="JPV70" i="16"/>
  <c r="JPW70" i="16"/>
  <c r="JPX70" i="16"/>
  <c r="JPY70" i="16"/>
  <c r="JPZ70" i="16"/>
  <c r="JQA70" i="16"/>
  <c r="JQB70" i="16"/>
  <c r="JQC70" i="16"/>
  <c r="JQD70" i="16"/>
  <c r="JQE70" i="16"/>
  <c r="JQF70" i="16"/>
  <c r="JQG70" i="16"/>
  <c r="JQH70" i="16"/>
  <c r="JQI70" i="16"/>
  <c r="JQJ70" i="16"/>
  <c r="JQK70" i="16"/>
  <c r="JQL70" i="16"/>
  <c r="JQM70" i="16"/>
  <c r="JQN70" i="16"/>
  <c r="JQO70" i="16"/>
  <c r="JQP70" i="16"/>
  <c r="JQQ70" i="16"/>
  <c r="JQR70" i="16"/>
  <c r="JQS70" i="16"/>
  <c r="JQT70" i="16"/>
  <c r="JQU70" i="16"/>
  <c r="JQV70" i="16"/>
  <c r="JQW70" i="16"/>
  <c r="JQX70" i="16"/>
  <c r="JQY70" i="16"/>
  <c r="JQZ70" i="16"/>
  <c r="JRA70" i="16"/>
  <c r="JRB70" i="16"/>
  <c r="JRC70" i="16"/>
  <c r="JRD70" i="16"/>
  <c r="JRE70" i="16"/>
  <c r="JRF70" i="16"/>
  <c r="JRG70" i="16"/>
  <c r="JRH70" i="16"/>
  <c r="JRI70" i="16"/>
  <c r="JRJ70" i="16"/>
  <c r="JRK70" i="16"/>
  <c r="JRL70" i="16"/>
  <c r="JRM70" i="16"/>
  <c r="JRN70" i="16"/>
  <c r="JRO70" i="16"/>
  <c r="JRP70" i="16"/>
  <c r="JRQ70" i="16"/>
  <c r="JRR70" i="16"/>
  <c r="JRS70" i="16"/>
  <c r="JRT70" i="16"/>
  <c r="JRU70" i="16"/>
  <c r="JRV70" i="16"/>
  <c r="JRW70" i="16"/>
  <c r="JRX70" i="16"/>
  <c r="JRY70" i="16"/>
  <c r="JRZ70" i="16"/>
  <c r="JSA70" i="16"/>
  <c r="JSB70" i="16"/>
  <c r="JSC70" i="16"/>
  <c r="JSD70" i="16"/>
  <c r="JSE70" i="16"/>
  <c r="JSF70" i="16"/>
  <c r="JSG70" i="16"/>
  <c r="JSH70" i="16"/>
  <c r="JSI70" i="16"/>
  <c r="JSJ70" i="16"/>
  <c r="JSK70" i="16"/>
  <c r="JSL70" i="16"/>
  <c r="JSM70" i="16"/>
  <c r="JSN70" i="16"/>
  <c r="JSO70" i="16"/>
  <c r="JSP70" i="16"/>
  <c r="JSQ70" i="16"/>
  <c r="JSR70" i="16"/>
  <c r="JSS70" i="16"/>
  <c r="JST70" i="16"/>
  <c r="JSU70" i="16"/>
  <c r="JSV70" i="16"/>
  <c r="JSW70" i="16"/>
  <c r="JSX70" i="16"/>
  <c r="JSY70" i="16"/>
  <c r="JSZ70" i="16"/>
  <c r="JTA70" i="16"/>
  <c r="JTB70" i="16"/>
  <c r="JTC70" i="16"/>
  <c r="JTD70" i="16"/>
  <c r="JTE70" i="16"/>
  <c r="JTF70" i="16"/>
  <c r="JTG70" i="16"/>
  <c r="JTH70" i="16"/>
  <c r="JTI70" i="16"/>
  <c r="JTJ70" i="16"/>
  <c r="JTK70" i="16"/>
  <c r="JTL70" i="16"/>
  <c r="JTM70" i="16"/>
  <c r="JTN70" i="16"/>
  <c r="JTO70" i="16"/>
  <c r="JTP70" i="16"/>
  <c r="JTQ70" i="16"/>
  <c r="JTR70" i="16"/>
  <c r="JTS70" i="16"/>
  <c r="JTT70" i="16"/>
  <c r="JTU70" i="16"/>
  <c r="JTV70" i="16"/>
  <c r="JTW70" i="16"/>
  <c r="JTX70" i="16"/>
  <c r="JTY70" i="16"/>
  <c r="JTZ70" i="16"/>
  <c r="JUA70" i="16"/>
  <c r="JUB70" i="16"/>
  <c r="JUC70" i="16"/>
  <c r="JUD70" i="16"/>
  <c r="JUE70" i="16"/>
  <c r="JUF70" i="16"/>
  <c r="JUG70" i="16"/>
  <c r="JUH70" i="16"/>
  <c r="JUI70" i="16"/>
  <c r="JUJ70" i="16"/>
  <c r="JUK70" i="16"/>
  <c r="JUL70" i="16"/>
  <c r="JUM70" i="16"/>
  <c r="JUN70" i="16"/>
  <c r="JUO70" i="16"/>
  <c r="JUP70" i="16"/>
  <c r="JUQ70" i="16"/>
  <c r="JUR70" i="16"/>
  <c r="JUS70" i="16"/>
  <c r="JUT70" i="16"/>
  <c r="JUU70" i="16"/>
  <c r="JUV70" i="16"/>
  <c r="JUW70" i="16"/>
  <c r="JUX70" i="16"/>
  <c r="JUY70" i="16"/>
  <c r="JUZ70" i="16"/>
  <c r="JVA70" i="16"/>
  <c r="JVB70" i="16"/>
  <c r="JVC70" i="16"/>
  <c r="JVD70" i="16"/>
  <c r="JVE70" i="16"/>
  <c r="JVF70" i="16"/>
  <c r="JVG70" i="16"/>
  <c r="JVH70" i="16"/>
  <c r="JVI70" i="16"/>
  <c r="JVJ70" i="16"/>
  <c r="JVK70" i="16"/>
  <c r="JVL70" i="16"/>
  <c r="JVM70" i="16"/>
  <c r="JVN70" i="16"/>
  <c r="JVO70" i="16"/>
  <c r="JVP70" i="16"/>
  <c r="JVQ70" i="16"/>
  <c r="JVR70" i="16"/>
  <c r="JVS70" i="16"/>
  <c r="JVT70" i="16"/>
  <c r="JVU70" i="16"/>
  <c r="JVV70" i="16"/>
  <c r="JVW70" i="16"/>
  <c r="JVX70" i="16"/>
  <c r="JVY70" i="16"/>
  <c r="JVZ70" i="16"/>
  <c r="JWA70" i="16"/>
  <c r="JWB70" i="16"/>
  <c r="JWC70" i="16"/>
  <c r="JWD70" i="16"/>
  <c r="JWE70" i="16"/>
  <c r="JWF70" i="16"/>
  <c r="JWG70" i="16"/>
  <c r="JWH70" i="16"/>
  <c r="JWI70" i="16"/>
  <c r="JWJ70" i="16"/>
  <c r="JWK70" i="16"/>
  <c r="JWL70" i="16"/>
  <c r="JWM70" i="16"/>
  <c r="JWN70" i="16"/>
  <c r="JWO70" i="16"/>
  <c r="JWP70" i="16"/>
  <c r="JWQ70" i="16"/>
  <c r="JWR70" i="16"/>
  <c r="JWS70" i="16"/>
  <c r="JWT70" i="16"/>
  <c r="JWU70" i="16"/>
  <c r="JWV70" i="16"/>
  <c r="JWW70" i="16"/>
  <c r="JWX70" i="16"/>
  <c r="JWY70" i="16"/>
  <c r="JWZ70" i="16"/>
  <c r="JXA70" i="16"/>
  <c r="JXB70" i="16"/>
  <c r="JXC70" i="16"/>
  <c r="JXD70" i="16"/>
  <c r="JXE70" i="16"/>
  <c r="JXF70" i="16"/>
  <c r="JXG70" i="16"/>
  <c r="JXH70" i="16"/>
  <c r="JXI70" i="16"/>
  <c r="JXJ70" i="16"/>
  <c r="JXK70" i="16"/>
  <c r="JXL70" i="16"/>
  <c r="JXM70" i="16"/>
  <c r="JXN70" i="16"/>
  <c r="JXO70" i="16"/>
  <c r="JXP70" i="16"/>
  <c r="JXQ70" i="16"/>
  <c r="JXR70" i="16"/>
  <c r="JXS70" i="16"/>
  <c r="JXT70" i="16"/>
  <c r="JXU70" i="16"/>
  <c r="JXV70" i="16"/>
  <c r="JXW70" i="16"/>
  <c r="JXX70" i="16"/>
  <c r="JXY70" i="16"/>
  <c r="JXZ70" i="16"/>
  <c r="JYA70" i="16"/>
  <c r="JYB70" i="16"/>
  <c r="JYC70" i="16"/>
  <c r="JYD70" i="16"/>
  <c r="JYE70" i="16"/>
  <c r="JYF70" i="16"/>
  <c r="JYG70" i="16"/>
  <c r="JYH70" i="16"/>
  <c r="JYI70" i="16"/>
  <c r="JYJ70" i="16"/>
  <c r="JYK70" i="16"/>
  <c r="JYL70" i="16"/>
  <c r="JYM70" i="16"/>
  <c r="JYN70" i="16"/>
  <c r="JYO70" i="16"/>
  <c r="JYP70" i="16"/>
  <c r="JYQ70" i="16"/>
  <c r="JYR70" i="16"/>
  <c r="JYS70" i="16"/>
  <c r="JYT70" i="16"/>
  <c r="JYU70" i="16"/>
  <c r="JYV70" i="16"/>
  <c r="JYW70" i="16"/>
  <c r="JYX70" i="16"/>
  <c r="JYY70" i="16"/>
  <c r="JYZ70" i="16"/>
  <c r="JZA70" i="16"/>
  <c r="JZB70" i="16"/>
  <c r="JZC70" i="16"/>
  <c r="JZD70" i="16"/>
  <c r="JZE70" i="16"/>
  <c r="JZF70" i="16"/>
  <c r="JZG70" i="16"/>
  <c r="JZH70" i="16"/>
  <c r="JZI70" i="16"/>
  <c r="JZJ70" i="16"/>
  <c r="JZK70" i="16"/>
  <c r="JZL70" i="16"/>
  <c r="JZM70" i="16"/>
  <c r="JZN70" i="16"/>
  <c r="JZO70" i="16"/>
  <c r="JZP70" i="16"/>
  <c r="JZQ70" i="16"/>
  <c r="JZR70" i="16"/>
  <c r="JZS70" i="16"/>
  <c r="JZT70" i="16"/>
  <c r="JZU70" i="16"/>
  <c r="JZV70" i="16"/>
  <c r="JZW70" i="16"/>
  <c r="JZX70" i="16"/>
  <c r="JZY70" i="16"/>
  <c r="JZZ70" i="16"/>
  <c r="KAA70" i="16"/>
  <c r="KAB70" i="16"/>
  <c r="KAC70" i="16"/>
  <c r="KAD70" i="16"/>
  <c r="KAE70" i="16"/>
  <c r="KAF70" i="16"/>
  <c r="KAG70" i="16"/>
  <c r="KAH70" i="16"/>
  <c r="KAI70" i="16"/>
  <c r="KAJ70" i="16"/>
  <c r="KAK70" i="16"/>
  <c r="KAL70" i="16"/>
  <c r="KAM70" i="16"/>
  <c r="KAN70" i="16"/>
  <c r="KAO70" i="16"/>
  <c r="KAP70" i="16"/>
  <c r="KAQ70" i="16"/>
  <c r="KAR70" i="16"/>
  <c r="KAS70" i="16"/>
  <c r="KAT70" i="16"/>
  <c r="KAU70" i="16"/>
  <c r="KAV70" i="16"/>
  <c r="KAW70" i="16"/>
  <c r="KAX70" i="16"/>
  <c r="KAY70" i="16"/>
  <c r="KAZ70" i="16"/>
  <c r="KBA70" i="16"/>
  <c r="KBB70" i="16"/>
  <c r="KBC70" i="16"/>
  <c r="KBD70" i="16"/>
  <c r="KBE70" i="16"/>
  <c r="KBF70" i="16"/>
  <c r="KBG70" i="16"/>
  <c r="KBH70" i="16"/>
  <c r="KBI70" i="16"/>
  <c r="KBJ70" i="16"/>
  <c r="KBK70" i="16"/>
  <c r="KBL70" i="16"/>
  <c r="KBM70" i="16"/>
  <c r="KBN70" i="16"/>
  <c r="KBO70" i="16"/>
  <c r="KBP70" i="16"/>
  <c r="KBQ70" i="16"/>
  <c r="KBR70" i="16"/>
  <c r="KBS70" i="16"/>
  <c r="KBT70" i="16"/>
  <c r="KBU70" i="16"/>
  <c r="KBV70" i="16"/>
  <c r="KBW70" i="16"/>
  <c r="KBX70" i="16"/>
  <c r="KBY70" i="16"/>
  <c r="KBZ70" i="16"/>
  <c r="KCA70" i="16"/>
  <c r="KCB70" i="16"/>
  <c r="KCC70" i="16"/>
  <c r="KCD70" i="16"/>
  <c r="KCE70" i="16"/>
  <c r="KCF70" i="16"/>
  <c r="KCG70" i="16"/>
  <c r="KCH70" i="16"/>
  <c r="KCI70" i="16"/>
  <c r="KCJ70" i="16"/>
  <c r="KCK70" i="16"/>
  <c r="KCL70" i="16"/>
  <c r="KCM70" i="16"/>
  <c r="KCN70" i="16"/>
  <c r="KCO70" i="16"/>
  <c r="KCP70" i="16"/>
  <c r="KCQ70" i="16"/>
  <c r="KCR70" i="16"/>
  <c r="KCS70" i="16"/>
  <c r="KCT70" i="16"/>
  <c r="KCU70" i="16"/>
  <c r="KCV70" i="16"/>
  <c r="KCW70" i="16"/>
  <c r="KCX70" i="16"/>
  <c r="KCY70" i="16"/>
  <c r="KCZ70" i="16"/>
  <c r="KDA70" i="16"/>
  <c r="KDB70" i="16"/>
  <c r="KDC70" i="16"/>
  <c r="KDD70" i="16"/>
  <c r="KDE70" i="16"/>
  <c r="KDF70" i="16"/>
  <c r="KDG70" i="16"/>
  <c r="KDH70" i="16"/>
  <c r="KDI70" i="16"/>
  <c r="KDJ70" i="16"/>
  <c r="KDK70" i="16"/>
  <c r="KDL70" i="16"/>
  <c r="KDM70" i="16"/>
  <c r="KDN70" i="16"/>
  <c r="KDO70" i="16"/>
  <c r="KDP70" i="16"/>
  <c r="KDQ70" i="16"/>
  <c r="KDR70" i="16"/>
  <c r="KDS70" i="16"/>
  <c r="KDT70" i="16"/>
  <c r="KDU70" i="16"/>
  <c r="KDV70" i="16"/>
  <c r="KDW70" i="16"/>
  <c r="KDX70" i="16"/>
  <c r="KDY70" i="16"/>
  <c r="KDZ70" i="16"/>
  <c r="KEA70" i="16"/>
  <c r="KEB70" i="16"/>
  <c r="KEC70" i="16"/>
  <c r="KED70" i="16"/>
  <c r="KEE70" i="16"/>
  <c r="KEF70" i="16"/>
  <c r="KEG70" i="16"/>
  <c r="KEH70" i="16"/>
  <c r="KEI70" i="16"/>
  <c r="KEJ70" i="16"/>
  <c r="KEK70" i="16"/>
  <c r="KEL70" i="16"/>
  <c r="KEM70" i="16"/>
  <c r="KEN70" i="16"/>
  <c r="KEO70" i="16"/>
  <c r="KEP70" i="16"/>
  <c r="KEQ70" i="16"/>
  <c r="KER70" i="16"/>
  <c r="KES70" i="16"/>
  <c r="KET70" i="16"/>
  <c r="KEU70" i="16"/>
  <c r="KEV70" i="16"/>
  <c r="KEW70" i="16"/>
  <c r="KEX70" i="16"/>
  <c r="KEY70" i="16"/>
  <c r="KEZ70" i="16"/>
  <c r="KFA70" i="16"/>
  <c r="KFB70" i="16"/>
  <c r="KFC70" i="16"/>
  <c r="KFD70" i="16"/>
  <c r="KFE70" i="16"/>
  <c r="KFF70" i="16"/>
  <c r="KFG70" i="16"/>
  <c r="KFH70" i="16"/>
  <c r="KFI70" i="16"/>
  <c r="KFJ70" i="16"/>
  <c r="KFK70" i="16"/>
  <c r="KFL70" i="16"/>
  <c r="KFM70" i="16"/>
  <c r="KFN70" i="16"/>
  <c r="KFO70" i="16"/>
  <c r="KFP70" i="16"/>
  <c r="KFQ70" i="16"/>
  <c r="KFR70" i="16"/>
  <c r="KFS70" i="16"/>
  <c r="KFT70" i="16"/>
  <c r="KFU70" i="16"/>
  <c r="KFV70" i="16"/>
  <c r="KFW70" i="16"/>
  <c r="KFX70" i="16"/>
  <c r="KFY70" i="16"/>
  <c r="KFZ70" i="16"/>
  <c r="KGA70" i="16"/>
  <c r="KGB70" i="16"/>
  <c r="KGC70" i="16"/>
  <c r="KGD70" i="16"/>
  <c r="KGE70" i="16"/>
  <c r="KGF70" i="16"/>
  <c r="KGG70" i="16"/>
  <c r="KGH70" i="16"/>
  <c r="KGI70" i="16"/>
  <c r="KGJ70" i="16"/>
  <c r="KGK70" i="16"/>
  <c r="KGL70" i="16"/>
  <c r="KGM70" i="16"/>
  <c r="KGN70" i="16"/>
  <c r="KGO70" i="16"/>
  <c r="KGP70" i="16"/>
  <c r="KGQ70" i="16"/>
  <c r="KGR70" i="16"/>
  <c r="KGS70" i="16"/>
  <c r="KGT70" i="16"/>
  <c r="KGU70" i="16"/>
  <c r="KGV70" i="16"/>
  <c r="KGW70" i="16"/>
  <c r="KGX70" i="16"/>
  <c r="KGY70" i="16"/>
  <c r="KGZ70" i="16"/>
  <c r="KHA70" i="16"/>
  <c r="KHB70" i="16"/>
  <c r="KHC70" i="16"/>
  <c r="KHD70" i="16"/>
  <c r="KHE70" i="16"/>
  <c r="KHF70" i="16"/>
  <c r="KHG70" i="16"/>
  <c r="KHH70" i="16"/>
  <c r="KHI70" i="16"/>
  <c r="KHJ70" i="16"/>
  <c r="KHK70" i="16"/>
  <c r="KHL70" i="16"/>
  <c r="KHM70" i="16"/>
  <c r="KHN70" i="16"/>
  <c r="KHO70" i="16"/>
  <c r="KHP70" i="16"/>
  <c r="KHQ70" i="16"/>
  <c r="KHR70" i="16"/>
  <c r="KHS70" i="16"/>
  <c r="KHT70" i="16"/>
  <c r="KHU70" i="16"/>
  <c r="KHV70" i="16"/>
  <c r="KHW70" i="16"/>
  <c r="KHX70" i="16"/>
  <c r="KHY70" i="16"/>
  <c r="KHZ70" i="16"/>
  <c r="KIA70" i="16"/>
  <c r="KIB70" i="16"/>
  <c r="KIC70" i="16"/>
  <c r="KID70" i="16"/>
  <c r="KIE70" i="16"/>
  <c r="KIF70" i="16"/>
  <c r="KIG70" i="16"/>
  <c r="KIH70" i="16"/>
  <c r="KII70" i="16"/>
  <c r="KIJ70" i="16"/>
  <c r="KIK70" i="16"/>
  <c r="KIL70" i="16"/>
  <c r="KIM70" i="16"/>
  <c r="KIN70" i="16"/>
  <c r="KIO70" i="16"/>
  <c r="KIP70" i="16"/>
  <c r="KIQ70" i="16"/>
  <c r="KIR70" i="16"/>
  <c r="KIS70" i="16"/>
  <c r="KIT70" i="16"/>
  <c r="KIU70" i="16"/>
  <c r="KIV70" i="16"/>
  <c r="KIW70" i="16"/>
  <c r="KIX70" i="16"/>
  <c r="KIY70" i="16"/>
  <c r="KIZ70" i="16"/>
  <c r="KJA70" i="16"/>
  <c r="KJB70" i="16"/>
  <c r="KJC70" i="16"/>
  <c r="KJD70" i="16"/>
  <c r="KJE70" i="16"/>
  <c r="KJF70" i="16"/>
  <c r="KJG70" i="16"/>
  <c r="KJH70" i="16"/>
  <c r="KJI70" i="16"/>
  <c r="KJJ70" i="16"/>
  <c r="KJK70" i="16"/>
  <c r="KJL70" i="16"/>
  <c r="KJM70" i="16"/>
  <c r="KJN70" i="16"/>
  <c r="KJO70" i="16"/>
  <c r="KJP70" i="16"/>
  <c r="KJQ70" i="16"/>
  <c r="KJR70" i="16"/>
  <c r="KJS70" i="16"/>
  <c r="KJT70" i="16"/>
  <c r="KJU70" i="16"/>
  <c r="KJV70" i="16"/>
  <c r="KJW70" i="16"/>
  <c r="KJX70" i="16"/>
  <c r="KJY70" i="16"/>
  <c r="KJZ70" i="16"/>
  <c r="KKA70" i="16"/>
  <c r="KKB70" i="16"/>
  <c r="KKC70" i="16"/>
  <c r="KKD70" i="16"/>
  <c r="KKE70" i="16"/>
  <c r="KKF70" i="16"/>
  <c r="KKG70" i="16"/>
  <c r="KKH70" i="16"/>
  <c r="KKI70" i="16"/>
  <c r="KKJ70" i="16"/>
  <c r="KKK70" i="16"/>
  <c r="KKL70" i="16"/>
  <c r="KKM70" i="16"/>
  <c r="KKN70" i="16"/>
  <c r="KKO70" i="16"/>
  <c r="KKP70" i="16"/>
  <c r="KKQ70" i="16"/>
  <c r="KKR70" i="16"/>
  <c r="KKS70" i="16"/>
  <c r="KKT70" i="16"/>
  <c r="KKU70" i="16"/>
  <c r="KKV70" i="16"/>
  <c r="KKW70" i="16"/>
  <c r="KKX70" i="16"/>
  <c r="KKY70" i="16"/>
  <c r="KKZ70" i="16"/>
  <c r="KLA70" i="16"/>
  <c r="KLB70" i="16"/>
  <c r="KLC70" i="16"/>
  <c r="KLD70" i="16"/>
  <c r="KLE70" i="16"/>
  <c r="KLF70" i="16"/>
  <c r="KLG70" i="16"/>
  <c r="KLH70" i="16"/>
  <c r="KLI70" i="16"/>
  <c r="KLJ70" i="16"/>
  <c r="KLK70" i="16"/>
  <c r="KLL70" i="16"/>
  <c r="KLM70" i="16"/>
  <c r="KLN70" i="16"/>
  <c r="KLO70" i="16"/>
  <c r="KLP70" i="16"/>
  <c r="KLQ70" i="16"/>
  <c r="KLR70" i="16"/>
  <c r="KLS70" i="16"/>
  <c r="KLT70" i="16"/>
  <c r="KLU70" i="16"/>
  <c r="KLV70" i="16"/>
  <c r="KLW70" i="16"/>
  <c r="KLX70" i="16"/>
  <c r="KLY70" i="16"/>
  <c r="KLZ70" i="16"/>
  <c r="KMA70" i="16"/>
  <c r="KMB70" i="16"/>
  <c r="KMC70" i="16"/>
  <c r="KMD70" i="16"/>
  <c r="KME70" i="16"/>
  <c r="KMF70" i="16"/>
  <c r="KMG70" i="16"/>
  <c r="KMH70" i="16"/>
  <c r="KMI70" i="16"/>
  <c r="KMJ70" i="16"/>
  <c r="KMK70" i="16"/>
  <c r="KML70" i="16"/>
  <c r="KMM70" i="16"/>
  <c r="KMN70" i="16"/>
  <c r="KMO70" i="16"/>
  <c r="KMP70" i="16"/>
  <c r="KMQ70" i="16"/>
  <c r="KMR70" i="16"/>
  <c r="KMS70" i="16"/>
  <c r="KMT70" i="16"/>
  <c r="KMU70" i="16"/>
  <c r="KMV70" i="16"/>
  <c r="KMW70" i="16"/>
  <c r="KMX70" i="16"/>
  <c r="KMY70" i="16"/>
  <c r="KMZ70" i="16"/>
  <c r="KNA70" i="16"/>
  <c r="KNB70" i="16"/>
  <c r="KNC70" i="16"/>
  <c r="KND70" i="16"/>
  <c r="KNE70" i="16"/>
  <c r="KNF70" i="16"/>
  <c r="KNG70" i="16"/>
  <c r="KNH70" i="16"/>
  <c r="KNI70" i="16"/>
  <c r="KNJ70" i="16"/>
  <c r="KNK70" i="16"/>
  <c r="KNL70" i="16"/>
  <c r="KNM70" i="16"/>
  <c r="KNN70" i="16"/>
  <c r="KNO70" i="16"/>
  <c r="KNP70" i="16"/>
  <c r="KNQ70" i="16"/>
  <c r="KNR70" i="16"/>
  <c r="KNS70" i="16"/>
  <c r="KNT70" i="16"/>
  <c r="KNU70" i="16"/>
  <c r="KNV70" i="16"/>
  <c r="KNW70" i="16"/>
  <c r="KNX70" i="16"/>
  <c r="KNY70" i="16"/>
  <c r="KNZ70" i="16"/>
  <c r="KOA70" i="16"/>
  <c r="KOB70" i="16"/>
  <c r="KOC70" i="16"/>
  <c r="KOD70" i="16"/>
  <c r="KOE70" i="16"/>
  <c r="KOF70" i="16"/>
  <c r="KOG70" i="16"/>
  <c r="KOH70" i="16"/>
  <c r="KOI70" i="16"/>
  <c r="KOJ70" i="16"/>
  <c r="KOK70" i="16"/>
  <c r="KOL70" i="16"/>
  <c r="KOM70" i="16"/>
  <c r="KON70" i="16"/>
  <c r="KOO70" i="16"/>
  <c r="KOP70" i="16"/>
  <c r="KOQ70" i="16"/>
  <c r="KOR70" i="16"/>
  <c r="KOS70" i="16"/>
  <c r="KOT70" i="16"/>
  <c r="KOU70" i="16"/>
  <c r="KOV70" i="16"/>
  <c r="KOW70" i="16"/>
  <c r="KOX70" i="16"/>
  <c r="KOY70" i="16"/>
  <c r="KOZ70" i="16"/>
  <c r="KPA70" i="16"/>
  <c r="KPB70" i="16"/>
  <c r="KPC70" i="16"/>
  <c r="KPD70" i="16"/>
  <c r="KPE70" i="16"/>
  <c r="KPF70" i="16"/>
  <c r="KPG70" i="16"/>
  <c r="KPH70" i="16"/>
  <c r="KPI70" i="16"/>
  <c r="KPJ70" i="16"/>
  <c r="KPK70" i="16"/>
  <c r="KPL70" i="16"/>
  <c r="KPM70" i="16"/>
  <c r="KPN70" i="16"/>
  <c r="KPO70" i="16"/>
  <c r="KPP70" i="16"/>
  <c r="KPQ70" i="16"/>
  <c r="KPR70" i="16"/>
  <c r="KPS70" i="16"/>
  <c r="KPT70" i="16"/>
  <c r="KPU70" i="16"/>
  <c r="KPV70" i="16"/>
  <c r="KPW70" i="16"/>
  <c r="KPX70" i="16"/>
  <c r="KPY70" i="16"/>
  <c r="KPZ70" i="16"/>
  <c r="KQA70" i="16"/>
  <c r="KQB70" i="16"/>
  <c r="KQC70" i="16"/>
  <c r="KQD70" i="16"/>
  <c r="KQE70" i="16"/>
  <c r="KQF70" i="16"/>
  <c r="KQG70" i="16"/>
  <c r="KQH70" i="16"/>
  <c r="KQI70" i="16"/>
  <c r="KQJ70" i="16"/>
  <c r="KQK70" i="16"/>
  <c r="KQL70" i="16"/>
  <c r="KQM70" i="16"/>
  <c r="KQN70" i="16"/>
  <c r="KQO70" i="16"/>
  <c r="KQP70" i="16"/>
  <c r="KQQ70" i="16"/>
  <c r="KQR70" i="16"/>
  <c r="KQS70" i="16"/>
  <c r="KQT70" i="16"/>
  <c r="KQU70" i="16"/>
  <c r="KQV70" i="16"/>
  <c r="KQW70" i="16"/>
  <c r="KQX70" i="16"/>
  <c r="KQY70" i="16"/>
  <c r="KQZ70" i="16"/>
  <c r="KRA70" i="16"/>
  <c r="KRB70" i="16"/>
  <c r="KRC70" i="16"/>
  <c r="KRD70" i="16"/>
  <c r="KRE70" i="16"/>
  <c r="KRF70" i="16"/>
  <c r="KRG70" i="16"/>
  <c r="KRH70" i="16"/>
  <c r="KRI70" i="16"/>
  <c r="KRJ70" i="16"/>
  <c r="KRK70" i="16"/>
  <c r="KRL70" i="16"/>
  <c r="KRM70" i="16"/>
  <c r="KRN70" i="16"/>
  <c r="KRO70" i="16"/>
  <c r="KRP70" i="16"/>
  <c r="KRQ70" i="16"/>
  <c r="KRR70" i="16"/>
  <c r="KRS70" i="16"/>
  <c r="KRT70" i="16"/>
  <c r="KRU70" i="16"/>
  <c r="KRV70" i="16"/>
  <c r="KRW70" i="16"/>
  <c r="KRX70" i="16"/>
  <c r="KRY70" i="16"/>
  <c r="KRZ70" i="16"/>
  <c r="KSA70" i="16"/>
  <c r="KSB70" i="16"/>
  <c r="KSC70" i="16"/>
  <c r="KSD70" i="16"/>
  <c r="KSE70" i="16"/>
  <c r="KSF70" i="16"/>
  <c r="KSG70" i="16"/>
  <c r="KSH70" i="16"/>
  <c r="KSI70" i="16"/>
  <c r="KSJ70" i="16"/>
  <c r="KSK70" i="16"/>
  <c r="KSL70" i="16"/>
  <c r="KSM70" i="16"/>
  <c r="KSN70" i="16"/>
  <c r="KSO70" i="16"/>
  <c r="KSP70" i="16"/>
  <c r="KSQ70" i="16"/>
  <c r="KSR70" i="16"/>
  <c r="KSS70" i="16"/>
  <c r="KST70" i="16"/>
  <c r="KSU70" i="16"/>
  <c r="KSV70" i="16"/>
  <c r="KSW70" i="16"/>
  <c r="KSX70" i="16"/>
  <c r="KSY70" i="16"/>
  <c r="KSZ70" i="16"/>
  <c r="KTA70" i="16"/>
  <c r="KTB70" i="16"/>
  <c r="KTC70" i="16"/>
  <c r="KTD70" i="16"/>
  <c r="KTE70" i="16"/>
  <c r="KTF70" i="16"/>
  <c r="KTG70" i="16"/>
  <c r="KTH70" i="16"/>
  <c r="KTI70" i="16"/>
  <c r="KTJ70" i="16"/>
  <c r="KTK70" i="16"/>
  <c r="KTL70" i="16"/>
  <c r="KTM70" i="16"/>
  <c r="KTN70" i="16"/>
  <c r="KTO70" i="16"/>
  <c r="KTP70" i="16"/>
  <c r="KTQ70" i="16"/>
  <c r="KTR70" i="16"/>
  <c r="KTS70" i="16"/>
  <c r="KTT70" i="16"/>
  <c r="KTU70" i="16"/>
  <c r="KTV70" i="16"/>
  <c r="KTW70" i="16"/>
  <c r="KTX70" i="16"/>
  <c r="KTY70" i="16"/>
  <c r="KTZ70" i="16"/>
  <c r="KUA70" i="16"/>
  <c r="KUB70" i="16"/>
  <c r="KUC70" i="16"/>
  <c r="KUD70" i="16"/>
  <c r="KUE70" i="16"/>
  <c r="KUF70" i="16"/>
  <c r="KUG70" i="16"/>
  <c r="KUH70" i="16"/>
  <c r="KUI70" i="16"/>
  <c r="KUJ70" i="16"/>
  <c r="KUK70" i="16"/>
  <c r="KUL70" i="16"/>
  <c r="KUM70" i="16"/>
  <c r="KUN70" i="16"/>
  <c r="KUO70" i="16"/>
  <c r="KUP70" i="16"/>
  <c r="KUQ70" i="16"/>
  <c r="KUR70" i="16"/>
  <c r="KUS70" i="16"/>
  <c r="KUT70" i="16"/>
  <c r="KUU70" i="16"/>
  <c r="KUV70" i="16"/>
  <c r="KUW70" i="16"/>
  <c r="KUX70" i="16"/>
  <c r="KUY70" i="16"/>
  <c r="KUZ70" i="16"/>
  <c r="KVA70" i="16"/>
  <c r="KVB70" i="16"/>
  <c r="KVC70" i="16"/>
  <c r="KVD70" i="16"/>
  <c r="KVE70" i="16"/>
  <c r="KVF70" i="16"/>
  <c r="KVG70" i="16"/>
  <c r="KVH70" i="16"/>
  <c r="KVI70" i="16"/>
  <c r="KVJ70" i="16"/>
  <c r="KVK70" i="16"/>
  <c r="KVL70" i="16"/>
  <c r="KVM70" i="16"/>
  <c r="KVN70" i="16"/>
  <c r="KVO70" i="16"/>
  <c r="KVP70" i="16"/>
  <c r="KVQ70" i="16"/>
  <c r="KVR70" i="16"/>
  <c r="KVS70" i="16"/>
  <c r="KVT70" i="16"/>
  <c r="KVU70" i="16"/>
  <c r="KVV70" i="16"/>
  <c r="KVW70" i="16"/>
  <c r="KVX70" i="16"/>
  <c r="KVY70" i="16"/>
  <c r="KVZ70" i="16"/>
  <c r="KWA70" i="16"/>
  <c r="KWB70" i="16"/>
  <c r="KWC70" i="16"/>
  <c r="KWD70" i="16"/>
  <c r="KWE70" i="16"/>
  <c r="KWF70" i="16"/>
  <c r="KWG70" i="16"/>
  <c r="KWH70" i="16"/>
  <c r="KWI70" i="16"/>
  <c r="KWJ70" i="16"/>
  <c r="KWK70" i="16"/>
  <c r="KWL70" i="16"/>
  <c r="KWM70" i="16"/>
  <c r="KWN70" i="16"/>
  <c r="KWO70" i="16"/>
  <c r="KWP70" i="16"/>
  <c r="KWQ70" i="16"/>
  <c r="KWR70" i="16"/>
  <c r="KWS70" i="16"/>
  <c r="KWT70" i="16"/>
  <c r="KWU70" i="16"/>
  <c r="KWV70" i="16"/>
  <c r="KWW70" i="16"/>
  <c r="KWX70" i="16"/>
  <c r="KWY70" i="16"/>
  <c r="KWZ70" i="16"/>
  <c r="KXA70" i="16"/>
  <c r="KXB70" i="16"/>
  <c r="KXC70" i="16"/>
  <c r="KXD70" i="16"/>
  <c r="KXE70" i="16"/>
  <c r="KXF70" i="16"/>
  <c r="KXG70" i="16"/>
  <c r="KXH70" i="16"/>
  <c r="KXI70" i="16"/>
  <c r="KXJ70" i="16"/>
  <c r="KXK70" i="16"/>
  <c r="KXL70" i="16"/>
  <c r="KXM70" i="16"/>
  <c r="KXN70" i="16"/>
  <c r="KXO70" i="16"/>
  <c r="KXP70" i="16"/>
  <c r="KXQ70" i="16"/>
  <c r="KXR70" i="16"/>
  <c r="KXS70" i="16"/>
  <c r="KXT70" i="16"/>
  <c r="KXU70" i="16"/>
  <c r="KXV70" i="16"/>
  <c r="KXW70" i="16"/>
  <c r="KXX70" i="16"/>
  <c r="KXY70" i="16"/>
  <c r="KXZ70" i="16"/>
  <c r="KYA70" i="16"/>
  <c r="KYB70" i="16"/>
  <c r="KYC70" i="16"/>
  <c r="KYD70" i="16"/>
  <c r="KYE70" i="16"/>
  <c r="KYF70" i="16"/>
  <c r="KYG70" i="16"/>
  <c r="KYH70" i="16"/>
  <c r="KYI70" i="16"/>
  <c r="KYJ70" i="16"/>
  <c r="KYK70" i="16"/>
  <c r="KYL70" i="16"/>
  <c r="KYM70" i="16"/>
  <c r="KYN70" i="16"/>
  <c r="KYO70" i="16"/>
  <c r="KYP70" i="16"/>
  <c r="KYQ70" i="16"/>
  <c r="KYR70" i="16"/>
  <c r="KYS70" i="16"/>
  <c r="KYT70" i="16"/>
  <c r="KYU70" i="16"/>
  <c r="KYV70" i="16"/>
  <c r="KYW70" i="16"/>
  <c r="KYX70" i="16"/>
  <c r="KYY70" i="16"/>
  <c r="KYZ70" i="16"/>
  <c r="KZA70" i="16"/>
  <c r="KZB70" i="16"/>
  <c r="KZC70" i="16"/>
  <c r="KZD70" i="16"/>
  <c r="KZE70" i="16"/>
  <c r="KZF70" i="16"/>
  <c r="KZG70" i="16"/>
  <c r="KZH70" i="16"/>
  <c r="KZI70" i="16"/>
  <c r="KZJ70" i="16"/>
  <c r="KZK70" i="16"/>
  <c r="KZL70" i="16"/>
  <c r="KZM70" i="16"/>
  <c r="KZN70" i="16"/>
  <c r="KZO70" i="16"/>
  <c r="KZP70" i="16"/>
  <c r="KZQ70" i="16"/>
  <c r="KZR70" i="16"/>
  <c r="KZS70" i="16"/>
  <c r="KZT70" i="16"/>
  <c r="KZU70" i="16"/>
  <c r="KZV70" i="16"/>
  <c r="KZW70" i="16"/>
  <c r="KZX70" i="16"/>
  <c r="KZY70" i="16"/>
  <c r="KZZ70" i="16"/>
  <c r="LAA70" i="16"/>
  <c r="LAB70" i="16"/>
  <c r="LAC70" i="16"/>
  <c r="LAD70" i="16"/>
  <c r="LAE70" i="16"/>
  <c r="LAF70" i="16"/>
  <c r="LAG70" i="16"/>
  <c r="LAH70" i="16"/>
  <c r="LAI70" i="16"/>
  <c r="LAJ70" i="16"/>
  <c r="LAK70" i="16"/>
  <c r="LAL70" i="16"/>
  <c r="LAM70" i="16"/>
  <c r="LAN70" i="16"/>
  <c r="LAO70" i="16"/>
  <c r="LAP70" i="16"/>
  <c r="LAQ70" i="16"/>
  <c r="LAR70" i="16"/>
  <c r="LAS70" i="16"/>
  <c r="LAT70" i="16"/>
  <c r="LAU70" i="16"/>
  <c r="LAV70" i="16"/>
  <c r="LAW70" i="16"/>
  <c r="LAX70" i="16"/>
  <c r="LAY70" i="16"/>
  <c r="LAZ70" i="16"/>
  <c r="LBA70" i="16"/>
  <c r="LBB70" i="16"/>
  <c r="LBC70" i="16"/>
  <c r="LBD70" i="16"/>
  <c r="LBE70" i="16"/>
  <c r="LBF70" i="16"/>
  <c r="LBG70" i="16"/>
  <c r="LBH70" i="16"/>
  <c r="LBI70" i="16"/>
  <c r="LBJ70" i="16"/>
  <c r="LBK70" i="16"/>
  <c r="LBL70" i="16"/>
  <c r="LBM70" i="16"/>
  <c r="LBN70" i="16"/>
  <c r="LBO70" i="16"/>
  <c r="LBP70" i="16"/>
  <c r="LBQ70" i="16"/>
  <c r="LBR70" i="16"/>
  <c r="LBS70" i="16"/>
  <c r="LBT70" i="16"/>
  <c r="LBU70" i="16"/>
  <c r="LBV70" i="16"/>
  <c r="LBW70" i="16"/>
  <c r="LBX70" i="16"/>
  <c r="LBY70" i="16"/>
  <c r="LBZ70" i="16"/>
  <c r="LCA70" i="16"/>
  <c r="LCB70" i="16"/>
  <c r="LCC70" i="16"/>
  <c r="LCD70" i="16"/>
  <c r="LCE70" i="16"/>
  <c r="LCF70" i="16"/>
  <c r="LCG70" i="16"/>
  <c r="LCH70" i="16"/>
  <c r="LCI70" i="16"/>
  <c r="LCJ70" i="16"/>
  <c r="LCK70" i="16"/>
  <c r="LCL70" i="16"/>
  <c r="LCM70" i="16"/>
  <c r="LCN70" i="16"/>
  <c r="LCO70" i="16"/>
  <c r="LCP70" i="16"/>
  <c r="LCQ70" i="16"/>
  <c r="LCR70" i="16"/>
  <c r="LCS70" i="16"/>
  <c r="LCT70" i="16"/>
  <c r="LCU70" i="16"/>
  <c r="LCV70" i="16"/>
  <c r="LCW70" i="16"/>
  <c r="LCX70" i="16"/>
  <c r="LCY70" i="16"/>
  <c r="LCZ70" i="16"/>
  <c r="LDA70" i="16"/>
  <c r="LDB70" i="16"/>
  <c r="LDC70" i="16"/>
  <c r="LDD70" i="16"/>
  <c r="LDE70" i="16"/>
  <c r="LDF70" i="16"/>
  <c r="LDG70" i="16"/>
  <c r="LDH70" i="16"/>
  <c r="LDI70" i="16"/>
  <c r="LDJ70" i="16"/>
  <c r="LDK70" i="16"/>
  <c r="LDL70" i="16"/>
  <c r="LDM70" i="16"/>
  <c r="LDN70" i="16"/>
  <c r="LDO70" i="16"/>
  <c r="LDP70" i="16"/>
  <c r="LDQ70" i="16"/>
  <c r="LDR70" i="16"/>
  <c r="LDS70" i="16"/>
  <c r="LDT70" i="16"/>
  <c r="LDU70" i="16"/>
  <c r="LDV70" i="16"/>
  <c r="LDW70" i="16"/>
  <c r="LDX70" i="16"/>
  <c r="LDY70" i="16"/>
  <c r="LDZ70" i="16"/>
  <c r="LEA70" i="16"/>
  <c r="LEB70" i="16"/>
  <c r="LEC70" i="16"/>
  <c r="LED70" i="16"/>
  <c r="LEE70" i="16"/>
  <c r="LEF70" i="16"/>
  <c r="LEG70" i="16"/>
  <c r="LEH70" i="16"/>
  <c r="LEI70" i="16"/>
  <c r="LEJ70" i="16"/>
  <c r="LEK70" i="16"/>
  <c r="LEL70" i="16"/>
  <c r="LEM70" i="16"/>
  <c r="LEN70" i="16"/>
  <c r="LEO70" i="16"/>
  <c r="LEP70" i="16"/>
  <c r="LEQ70" i="16"/>
  <c r="LER70" i="16"/>
  <c r="LES70" i="16"/>
  <c r="LET70" i="16"/>
  <c r="LEU70" i="16"/>
  <c r="LEV70" i="16"/>
  <c r="LEW70" i="16"/>
  <c r="LEX70" i="16"/>
  <c r="LEY70" i="16"/>
  <c r="LEZ70" i="16"/>
  <c r="LFA70" i="16"/>
  <c r="LFB70" i="16"/>
  <c r="LFC70" i="16"/>
  <c r="LFD70" i="16"/>
  <c r="LFE70" i="16"/>
  <c r="LFF70" i="16"/>
  <c r="LFG70" i="16"/>
  <c r="LFH70" i="16"/>
  <c r="LFI70" i="16"/>
  <c r="LFJ70" i="16"/>
  <c r="LFK70" i="16"/>
  <c r="LFL70" i="16"/>
  <c r="LFM70" i="16"/>
  <c r="LFN70" i="16"/>
  <c r="LFO70" i="16"/>
  <c r="LFP70" i="16"/>
  <c r="LFQ70" i="16"/>
  <c r="LFR70" i="16"/>
  <c r="LFS70" i="16"/>
  <c r="LFT70" i="16"/>
  <c r="LFU70" i="16"/>
  <c r="LFV70" i="16"/>
  <c r="LFW70" i="16"/>
  <c r="LFX70" i="16"/>
  <c r="LFY70" i="16"/>
  <c r="LFZ70" i="16"/>
  <c r="LGA70" i="16"/>
  <c r="LGB70" i="16"/>
  <c r="LGC70" i="16"/>
  <c r="LGD70" i="16"/>
  <c r="LGE70" i="16"/>
  <c r="LGF70" i="16"/>
  <c r="LGG70" i="16"/>
  <c r="LGH70" i="16"/>
  <c r="LGI70" i="16"/>
  <c r="LGJ70" i="16"/>
  <c r="LGK70" i="16"/>
  <c r="LGL70" i="16"/>
  <c r="LGM70" i="16"/>
  <c r="LGN70" i="16"/>
  <c r="LGO70" i="16"/>
  <c r="LGP70" i="16"/>
  <c r="LGQ70" i="16"/>
  <c r="LGR70" i="16"/>
  <c r="LGS70" i="16"/>
  <c r="LGT70" i="16"/>
  <c r="LGU70" i="16"/>
  <c r="LGV70" i="16"/>
  <c r="LGW70" i="16"/>
  <c r="LGX70" i="16"/>
  <c r="LGY70" i="16"/>
  <c r="LGZ70" i="16"/>
  <c r="LHA70" i="16"/>
  <c r="LHB70" i="16"/>
  <c r="LHC70" i="16"/>
  <c r="LHD70" i="16"/>
  <c r="LHE70" i="16"/>
  <c r="LHF70" i="16"/>
  <c r="LHG70" i="16"/>
  <c r="LHH70" i="16"/>
  <c r="LHI70" i="16"/>
  <c r="LHJ70" i="16"/>
  <c r="LHK70" i="16"/>
  <c r="LHL70" i="16"/>
  <c r="LHM70" i="16"/>
  <c r="LHN70" i="16"/>
  <c r="LHO70" i="16"/>
  <c r="LHP70" i="16"/>
  <c r="LHQ70" i="16"/>
  <c r="LHR70" i="16"/>
  <c r="LHS70" i="16"/>
  <c r="LHT70" i="16"/>
  <c r="LHU70" i="16"/>
  <c r="LHV70" i="16"/>
  <c r="LHW70" i="16"/>
  <c r="LHX70" i="16"/>
  <c r="LHY70" i="16"/>
  <c r="LHZ70" i="16"/>
  <c r="LIA70" i="16"/>
  <c r="LIB70" i="16"/>
  <c r="LIC70" i="16"/>
  <c r="LID70" i="16"/>
  <c r="LIE70" i="16"/>
  <c r="LIF70" i="16"/>
  <c r="LIG70" i="16"/>
  <c r="LIH70" i="16"/>
  <c r="LII70" i="16"/>
  <c r="LIJ70" i="16"/>
  <c r="LIK70" i="16"/>
  <c r="LIL70" i="16"/>
  <c r="LIM70" i="16"/>
  <c r="LIN70" i="16"/>
  <c r="LIO70" i="16"/>
  <c r="LIP70" i="16"/>
  <c r="LIQ70" i="16"/>
  <c r="LIR70" i="16"/>
  <c r="LIS70" i="16"/>
  <c r="LIT70" i="16"/>
  <c r="LIU70" i="16"/>
  <c r="LIV70" i="16"/>
  <c r="LIW70" i="16"/>
  <c r="LIX70" i="16"/>
  <c r="LIY70" i="16"/>
  <c r="LIZ70" i="16"/>
  <c r="LJA70" i="16"/>
  <c r="LJB70" i="16"/>
  <c r="LJC70" i="16"/>
  <c r="LJD70" i="16"/>
  <c r="LJE70" i="16"/>
  <c r="LJF70" i="16"/>
  <c r="LJG70" i="16"/>
  <c r="LJH70" i="16"/>
  <c r="LJI70" i="16"/>
  <c r="LJJ70" i="16"/>
  <c r="LJK70" i="16"/>
  <c r="LJL70" i="16"/>
  <c r="LJM70" i="16"/>
  <c r="LJN70" i="16"/>
  <c r="LJO70" i="16"/>
  <c r="LJP70" i="16"/>
  <c r="LJQ70" i="16"/>
  <c r="LJR70" i="16"/>
  <c r="LJS70" i="16"/>
  <c r="LJT70" i="16"/>
  <c r="LJU70" i="16"/>
  <c r="LJV70" i="16"/>
  <c r="LJW70" i="16"/>
  <c r="LJX70" i="16"/>
  <c r="LJY70" i="16"/>
  <c r="LJZ70" i="16"/>
  <c r="LKA70" i="16"/>
  <c r="LKB70" i="16"/>
  <c r="LKC70" i="16"/>
  <c r="LKD70" i="16"/>
  <c r="LKE70" i="16"/>
  <c r="LKF70" i="16"/>
  <c r="LKG70" i="16"/>
  <c r="LKH70" i="16"/>
  <c r="LKI70" i="16"/>
  <c r="LKJ70" i="16"/>
  <c r="LKK70" i="16"/>
  <c r="LKL70" i="16"/>
  <c r="LKM70" i="16"/>
  <c r="LKN70" i="16"/>
  <c r="LKO70" i="16"/>
  <c r="LKP70" i="16"/>
  <c r="LKQ70" i="16"/>
  <c r="LKR70" i="16"/>
  <c r="LKS70" i="16"/>
  <c r="LKT70" i="16"/>
  <c r="LKU70" i="16"/>
  <c r="LKV70" i="16"/>
  <c r="LKW70" i="16"/>
  <c r="LKX70" i="16"/>
  <c r="LKY70" i="16"/>
  <c r="LKZ70" i="16"/>
  <c r="LLA70" i="16"/>
  <c r="LLB70" i="16"/>
  <c r="LLC70" i="16"/>
  <c r="LLD70" i="16"/>
  <c r="LLE70" i="16"/>
  <c r="LLF70" i="16"/>
  <c r="LLG70" i="16"/>
  <c r="LLH70" i="16"/>
  <c r="LLI70" i="16"/>
  <c r="LLJ70" i="16"/>
  <c r="LLK70" i="16"/>
  <c r="LLL70" i="16"/>
  <c r="LLM70" i="16"/>
  <c r="LLN70" i="16"/>
  <c r="LLO70" i="16"/>
  <c r="LLP70" i="16"/>
  <c r="LLQ70" i="16"/>
  <c r="LLR70" i="16"/>
  <c r="LLS70" i="16"/>
  <c r="LLT70" i="16"/>
  <c r="LLU70" i="16"/>
  <c r="LLV70" i="16"/>
  <c r="LLW70" i="16"/>
  <c r="LLX70" i="16"/>
  <c r="LLY70" i="16"/>
  <c r="LLZ70" i="16"/>
  <c r="LMA70" i="16"/>
  <c r="LMB70" i="16"/>
  <c r="LMC70" i="16"/>
  <c r="LMD70" i="16"/>
  <c r="LME70" i="16"/>
  <c r="LMF70" i="16"/>
  <c r="LMG70" i="16"/>
  <c r="LMH70" i="16"/>
  <c r="LMI70" i="16"/>
  <c r="LMJ70" i="16"/>
  <c r="LMK70" i="16"/>
  <c r="LML70" i="16"/>
  <c r="LMM70" i="16"/>
  <c r="LMN70" i="16"/>
  <c r="LMO70" i="16"/>
  <c r="LMP70" i="16"/>
  <c r="LMQ70" i="16"/>
  <c r="LMR70" i="16"/>
  <c r="LMS70" i="16"/>
  <c r="LMT70" i="16"/>
  <c r="LMU70" i="16"/>
  <c r="LMV70" i="16"/>
  <c r="LMW70" i="16"/>
  <c r="LMX70" i="16"/>
  <c r="LMY70" i="16"/>
  <c r="LMZ70" i="16"/>
  <c r="LNA70" i="16"/>
  <c r="LNB70" i="16"/>
  <c r="LNC70" i="16"/>
  <c r="LND70" i="16"/>
  <c r="LNE70" i="16"/>
  <c r="LNF70" i="16"/>
  <c r="LNG70" i="16"/>
  <c r="LNH70" i="16"/>
  <c r="LNI70" i="16"/>
  <c r="LNJ70" i="16"/>
  <c r="LNK70" i="16"/>
  <c r="LNL70" i="16"/>
  <c r="LNM70" i="16"/>
  <c r="LNN70" i="16"/>
  <c r="LNO70" i="16"/>
  <c r="LNP70" i="16"/>
  <c r="LNQ70" i="16"/>
  <c r="LNR70" i="16"/>
  <c r="LNS70" i="16"/>
  <c r="LNT70" i="16"/>
  <c r="LNU70" i="16"/>
  <c r="LNV70" i="16"/>
  <c r="LNW70" i="16"/>
  <c r="LNX70" i="16"/>
  <c r="LNY70" i="16"/>
  <c r="LNZ70" i="16"/>
  <c r="LOA70" i="16"/>
  <c r="LOB70" i="16"/>
  <c r="LOC70" i="16"/>
  <c r="LOD70" i="16"/>
  <c r="LOE70" i="16"/>
  <c r="LOF70" i="16"/>
  <c r="LOG70" i="16"/>
  <c r="LOH70" i="16"/>
  <c r="LOI70" i="16"/>
  <c r="LOJ70" i="16"/>
  <c r="LOK70" i="16"/>
  <c r="LOL70" i="16"/>
  <c r="LOM70" i="16"/>
  <c r="LON70" i="16"/>
  <c r="LOO70" i="16"/>
  <c r="LOP70" i="16"/>
  <c r="LOQ70" i="16"/>
  <c r="LOR70" i="16"/>
  <c r="LOS70" i="16"/>
  <c r="LOT70" i="16"/>
  <c r="LOU70" i="16"/>
  <c r="LOV70" i="16"/>
  <c r="LOW70" i="16"/>
  <c r="LOX70" i="16"/>
  <c r="LOY70" i="16"/>
  <c r="LOZ70" i="16"/>
  <c r="LPA70" i="16"/>
  <c r="LPB70" i="16"/>
  <c r="LPC70" i="16"/>
  <c r="LPD70" i="16"/>
  <c r="LPE70" i="16"/>
  <c r="LPF70" i="16"/>
  <c r="LPG70" i="16"/>
  <c r="LPH70" i="16"/>
  <c r="LPI70" i="16"/>
  <c r="LPJ70" i="16"/>
  <c r="LPK70" i="16"/>
  <c r="LPL70" i="16"/>
  <c r="LPM70" i="16"/>
  <c r="LPN70" i="16"/>
  <c r="LPO70" i="16"/>
  <c r="LPP70" i="16"/>
  <c r="LPQ70" i="16"/>
  <c r="LPR70" i="16"/>
  <c r="LPS70" i="16"/>
  <c r="LPT70" i="16"/>
  <c r="LPU70" i="16"/>
  <c r="LPV70" i="16"/>
  <c r="LPW70" i="16"/>
  <c r="LPX70" i="16"/>
  <c r="LPY70" i="16"/>
  <c r="LPZ70" i="16"/>
  <c r="LQA70" i="16"/>
  <c r="LQB70" i="16"/>
  <c r="LQC70" i="16"/>
  <c r="LQD70" i="16"/>
  <c r="LQE70" i="16"/>
  <c r="LQF70" i="16"/>
  <c r="LQG70" i="16"/>
  <c r="LQH70" i="16"/>
  <c r="LQI70" i="16"/>
  <c r="LQJ70" i="16"/>
  <c r="LQK70" i="16"/>
  <c r="LQL70" i="16"/>
  <c r="LQM70" i="16"/>
  <c r="LQN70" i="16"/>
  <c r="LQO70" i="16"/>
  <c r="LQP70" i="16"/>
  <c r="LQQ70" i="16"/>
  <c r="LQR70" i="16"/>
  <c r="LQS70" i="16"/>
  <c r="LQT70" i="16"/>
  <c r="LQU70" i="16"/>
  <c r="LQV70" i="16"/>
  <c r="LQW70" i="16"/>
  <c r="LQX70" i="16"/>
  <c r="LQY70" i="16"/>
  <c r="LQZ70" i="16"/>
  <c r="LRA70" i="16"/>
  <c r="LRB70" i="16"/>
  <c r="LRC70" i="16"/>
  <c r="LRD70" i="16"/>
  <c r="LRE70" i="16"/>
  <c r="LRF70" i="16"/>
  <c r="LRG70" i="16"/>
  <c r="LRH70" i="16"/>
  <c r="LRI70" i="16"/>
  <c r="LRJ70" i="16"/>
  <c r="LRK70" i="16"/>
  <c r="LRL70" i="16"/>
  <c r="LRM70" i="16"/>
  <c r="LRN70" i="16"/>
  <c r="LRO70" i="16"/>
  <c r="LRP70" i="16"/>
  <c r="LRQ70" i="16"/>
  <c r="LRR70" i="16"/>
  <c r="LRS70" i="16"/>
  <c r="LRT70" i="16"/>
  <c r="LRU70" i="16"/>
  <c r="LRV70" i="16"/>
  <c r="LRW70" i="16"/>
  <c r="LRX70" i="16"/>
  <c r="LRY70" i="16"/>
  <c r="LRZ70" i="16"/>
  <c r="LSA70" i="16"/>
  <c r="LSB70" i="16"/>
  <c r="LSC70" i="16"/>
  <c r="LSD70" i="16"/>
  <c r="LSE70" i="16"/>
  <c r="LSF70" i="16"/>
  <c r="LSG70" i="16"/>
  <c r="LSH70" i="16"/>
  <c r="LSI70" i="16"/>
  <c r="LSJ70" i="16"/>
  <c r="LSK70" i="16"/>
  <c r="LSL70" i="16"/>
  <c r="LSM70" i="16"/>
  <c r="LSN70" i="16"/>
  <c r="LSO70" i="16"/>
  <c r="LSP70" i="16"/>
  <c r="LSQ70" i="16"/>
  <c r="LSR70" i="16"/>
  <c r="LSS70" i="16"/>
  <c r="LST70" i="16"/>
  <c r="LSU70" i="16"/>
  <c r="LSV70" i="16"/>
  <c r="LSW70" i="16"/>
  <c r="LSX70" i="16"/>
  <c r="LSY70" i="16"/>
  <c r="LSZ70" i="16"/>
  <c r="LTA70" i="16"/>
  <c r="LTB70" i="16"/>
  <c r="LTC70" i="16"/>
  <c r="LTD70" i="16"/>
  <c r="LTE70" i="16"/>
  <c r="LTF70" i="16"/>
  <c r="LTG70" i="16"/>
  <c r="LTH70" i="16"/>
  <c r="LTI70" i="16"/>
  <c r="LTJ70" i="16"/>
  <c r="LTK70" i="16"/>
  <c r="LTL70" i="16"/>
  <c r="LTM70" i="16"/>
  <c r="LTN70" i="16"/>
  <c r="LTO70" i="16"/>
  <c r="LTP70" i="16"/>
  <c r="LTQ70" i="16"/>
  <c r="LTR70" i="16"/>
  <c r="LTS70" i="16"/>
  <c r="LTT70" i="16"/>
  <c r="LTU70" i="16"/>
  <c r="LTV70" i="16"/>
  <c r="LTW70" i="16"/>
  <c r="LTX70" i="16"/>
  <c r="LTY70" i="16"/>
  <c r="LTZ70" i="16"/>
  <c r="LUA70" i="16"/>
  <c r="LUB70" i="16"/>
  <c r="LUC70" i="16"/>
  <c r="LUD70" i="16"/>
  <c r="LUE70" i="16"/>
  <c r="LUF70" i="16"/>
  <c r="LUG70" i="16"/>
  <c r="LUH70" i="16"/>
  <c r="LUI70" i="16"/>
  <c r="LUJ70" i="16"/>
  <c r="LUK70" i="16"/>
  <c r="LUL70" i="16"/>
  <c r="LUM70" i="16"/>
  <c r="LUN70" i="16"/>
  <c r="LUO70" i="16"/>
  <c r="LUP70" i="16"/>
  <c r="LUQ70" i="16"/>
  <c r="LUR70" i="16"/>
  <c r="LUS70" i="16"/>
  <c r="LUT70" i="16"/>
  <c r="LUU70" i="16"/>
  <c r="LUV70" i="16"/>
  <c r="LUW70" i="16"/>
  <c r="LUX70" i="16"/>
  <c r="LUY70" i="16"/>
  <c r="LUZ70" i="16"/>
  <c r="LVA70" i="16"/>
  <c r="LVB70" i="16"/>
  <c r="LVC70" i="16"/>
  <c r="LVD70" i="16"/>
  <c r="LVE70" i="16"/>
  <c r="LVF70" i="16"/>
  <c r="LVG70" i="16"/>
  <c r="LVH70" i="16"/>
  <c r="LVI70" i="16"/>
  <c r="LVJ70" i="16"/>
  <c r="LVK70" i="16"/>
  <c r="LVL70" i="16"/>
  <c r="LVM70" i="16"/>
  <c r="LVN70" i="16"/>
  <c r="LVO70" i="16"/>
  <c r="LVP70" i="16"/>
  <c r="LVQ70" i="16"/>
  <c r="LVR70" i="16"/>
  <c r="LVS70" i="16"/>
  <c r="LVT70" i="16"/>
  <c r="LVU70" i="16"/>
  <c r="LVV70" i="16"/>
  <c r="LVW70" i="16"/>
  <c r="LVX70" i="16"/>
  <c r="LVY70" i="16"/>
  <c r="LVZ70" i="16"/>
  <c r="LWA70" i="16"/>
  <c r="LWB70" i="16"/>
  <c r="LWC70" i="16"/>
  <c r="LWD70" i="16"/>
  <c r="LWE70" i="16"/>
  <c r="LWF70" i="16"/>
  <c r="LWG70" i="16"/>
  <c r="LWH70" i="16"/>
  <c r="LWI70" i="16"/>
  <c r="LWJ70" i="16"/>
  <c r="LWK70" i="16"/>
  <c r="LWL70" i="16"/>
  <c r="LWM70" i="16"/>
  <c r="LWN70" i="16"/>
  <c r="LWO70" i="16"/>
  <c r="LWP70" i="16"/>
  <c r="LWQ70" i="16"/>
  <c r="LWR70" i="16"/>
  <c r="LWS70" i="16"/>
  <c r="LWT70" i="16"/>
  <c r="LWU70" i="16"/>
  <c r="LWV70" i="16"/>
  <c r="LWW70" i="16"/>
  <c r="LWX70" i="16"/>
  <c r="LWY70" i="16"/>
  <c r="LWZ70" i="16"/>
  <c r="LXA70" i="16"/>
  <c r="LXB70" i="16"/>
  <c r="LXC70" i="16"/>
  <c r="LXD70" i="16"/>
  <c r="LXE70" i="16"/>
  <c r="LXF70" i="16"/>
  <c r="LXG70" i="16"/>
  <c r="LXH70" i="16"/>
  <c r="LXI70" i="16"/>
  <c r="LXJ70" i="16"/>
  <c r="LXK70" i="16"/>
  <c r="LXL70" i="16"/>
  <c r="LXM70" i="16"/>
  <c r="LXN70" i="16"/>
  <c r="LXO70" i="16"/>
  <c r="LXP70" i="16"/>
  <c r="LXQ70" i="16"/>
  <c r="LXR70" i="16"/>
  <c r="LXS70" i="16"/>
  <c r="LXT70" i="16"/>
  <c r="LXU70" i="16"/>
  <c r="LXV70" i="16"/>
  <c r="LXW70" i="16"/>
  <c r="LXX70" i="16"/>
  <c r="LXY70" i="16"/>
  <c r="LXZ70" i="16"/>
  <c r="LYA70" i="16"/>
  <c r="LYB70" i="16"/>
  <c r="LYC70" i="16"/>
  <c r="LYD70" i="16"/>
  <c r="LYE70" i="16"/>
  <c r="LYF70" i="16"/>
  <c r="LYG70" i="16"/>
  <c r="LYH70" i="16"/>
  <c r="LYI70" i="16"/>
  <c r="LYJ70" i="16"/>
  <c r="LYK70" i="16"/>
  <c r="LYL70" i="16"/>
  <c r="LYM70" i="16"/>
  <c r="LYN70" i="16"/>
  <c r="LYO70" i="16"/>
  <c r="LYP70" i="16"/>
  <c r="LYQ70" i="16"/>
  <c r="LYR70" i="16"/>
  <c r="LYS70" i="16"/>
  <c r="LYT70" i="16"/>
  <c r="LYU70" i="16"/>
  <c r="LYV70" i="16"/>
  <c r="LYW70" i="16"/>
  <c r="LYX70" i="16"/>
  <c r="LYY70" i="16"/>
  <c r="LYZ70" i="16"/>
  <c r="LZA70" i="16"/>
  <c r="LZB70" i="16"/>
  <c r="LZC70" i="16"/>
  <c r="LZD70" i="16"/>
  <c r="LZE70" i="16"/>
  <c r="LZF70" i="16"/>
  <c r="LZG70" i="16"/>
  <c r="LZH70" i="16"/>
  <c r="LZI70" i="16"/>
  <c r="LZJ70" i="16"/>
  <c r="LZK70" i="16"/>
  <c r="LZL70" i="16"/>
  <c r="LZM70" i="16"/>
  <c r="LZN70" i="16"/>
  <c r="LZO70" i="16"/>
  <c r="LZP70" i="16"/>
  <c r="LZQ70" i="16"/>
  <c r="LZR70" i="16"/>
  <c r="LZS70" i="16"/>
  <c r="LZT70" i="16"/>
  <c r="LZU70" i="16"/>
  <c r="LZV70" i="16"/>
  <c r="LZW70" i="16"/>
  <c r="LZX70" i="16"/>
  <c r="LZY70" i="16"/>
  <c r="LZZ70" i="16"/>
  <c r="MAA70" i="16"/>
  <c r="MAB70" i="16"/>
  <c r="MAC70" i="16"/>
  <c r="MAD70" i="16"/>
  <c r="MAE70" i="16"/>
  <c r="MAF70" i="16"/>
  <c r="MAG70" i="16"/>
  <c r="MAH70" i="16"/>
  <c r="MAI70" i="16"/>
  <c r="MAJ70" i="16"/>
  <c r="MAK70" i="16"/>
  <c r="MAL70" i="16"/>
  <c r="MAM70" i="16"/>
  <c r="MAN70" i="16"/>
  <c r="MAO70" i="16"/>
  <c r="MAP70" i="16"/>
  <c r="MAQ70" i="16"/>
  <c r="MAR70" i="16"/>
  <c r="MAS70" i="16"/>
  <c r="MAT70" i="16"/>
  <c r="MAU70" i="16"/>
  <c r="MAV70" i="16"/>
  <c r="MAW70" i="16"/>
  <c r="MAX70" i="16"/>
  <c r="MAY70" i="16"/>
  <c r="MAZ70" i="16"/>
  <c r="MBA70" i="16"/>
  <c r="MBB70" i="16"/>
  <c r="MBC70" i="16"/>
  <c r="MBD70" i="16"/>
  <c r="MBE70" i="16"/>
  <c r="MBF70" i="16"/>
  <c r="MBG70" i="16"/>
  <c r="MBH70" i="16"/>
  <c r="MBI70" i="16"/>
  <c r="MBJ70" i="16"/>
  <c r="MBK70" i="16"/>
  <c r="MBL70" i="16"/>
  <c r="MBM70" i="16"/>
  <c r="MBN70" i="16"/>
  <c r="MBO70" i="16"/>
  <c r="MBP70" i="16"/>
  <c r="MBQ70" i="16"/>
  <c r="MBR70" i="16"/>
  <c r="MBS70" i="16"/>
  <c r="MBT70" i="16"/>
  <c r="MBU70" i="16"/>
  <c r="MBV70" i="16"/>
  <c r="MBW70" i="16"/>
  <c r="MBX70" i="16"/>
  <c r="MBY70" i="16"/>
  <c r="MBZ70" i="16"/>
  <c r="MCA70" i="16"/>
  <c r="MCB70" i="16"/>
  <c r="MCC70" i="16"/>
  <c r="MCD70" i="16"/>
  <c r="MCE70" i="16"/>
  <c r="MCF70" i="16"/>
  <c r="MCG70" i="16"/>
  <c r="MCH70" i="16"/>
  <c r="MCI70" i="16"/>
  <c r="MCJ70" i="16"/>
  <c r="MCK70" i="16"/>
  <c r="MCL70" i="16"/>
  <c r="MCM70" i="16"/>
  <c r="MCN70" i="16"/>
  <c r="MCO70" i="16"/>
  <c r="MCP70" i="16"/>
  <c r="MCQ70" i="16"/>
  <c r="MCR70" i="16"/>
  <c r="MCS70" i="16"/>
  <c r="MCT70" i="16"/>
  <c r="MCU70" i="16"/>
  <c r="MCV70" i="16"/>
  <c r="MCW70" i="16"/>
  <c r="MCX70" i="16"/>
  <c r="MCY70" i="16"/>
  <c r="MCZ70" i="16"/>
  <c r="MDA70" i="16"/>
  <c r="MDB70" i="16"/>
  <c r="MDC70" i="16"/>
  <c r="MDD70" i="16"/>
  <c r="MDE70" i="16"/>
  <c r="MDF70" i="16"/>
  <c r="MDG70" i="16"/>
  <c r="MDH70" i="16"/>
  <c r="MDI70" i="16"/>
  <c r="MDJ70" i="16"/>
  <c r="MDK70" i="16"/>
  <c r="MDL70" i="16"/>
  <c r="MDM70" i="16"/>
  <c r="MDN70" i="16"/>
  <c r="MDO70" i="16"/>
  <c r="MDP70" i="16"/>
  <c r="MDQ70" i="16"/>
  <c r="MDR70" i="16"/>
  <c r="MDS70" i="16"/>
  <c r="MDT70" i="16"/>
  <c r="MDU70" i="16"/>
  <c r="MDV70" i="16"/>
  <c r="MDW70" i="16"/>
  <c r="MDX70" i="16"/>
  <c r="MDY70" i="16"/>
  <c r="MDZ70" i="16"/>
  <c r="MEA70" i="16"/>
  <c r="MEB70" i="16"/>
  <c r="MEC70" i="16"/>
  <c r="MED70" i="16"/>
  <c r="MEE70" i="16"/>
  <c r="MEF70" i="16"/>
  <c r="MEG70" i="16"/>
  <c r="MEH70" i="16"/>
  <c r="MEI70" i="16"/>
  <c r="MEJ70" i="16"/>
  <c r="MEK70" i="16"/>
  <c r="MEL70" i="16"/>
  <c r="MEM70" i="16"/>
  <c r="MEN70" i="16"/>
  <c r="MEO70" i="16"/>
  <c r="MEP70" i="16"/>
  <c r="MEQ70" i="16"/>
  <c r="MER70" i="16"/>
  <c r="MES70" i="16"/>
  <c r="MET70" i="16"/>
  <c r="MEU70" i="16"/>
  <c r="MEV70" i="16"/>
  <c r="MEW70" i="16"/>
  <c r="MEX70" i="16"/>
  <c r="MEY70" i="16"/>
  <c r="MEZ70" i="16"/>
  <c r="MFA70" i="16"/>
  <c r="MFB70" i="16"/>
  <c r="MFC70" i="16"/>
  <c r="MFD70" i="16"/>
  <c r="MFE70" i="16"/>
  <c r="MFF70" i="16"/>
  <c r="MFG70" i="16"/>
  <c r="MFH70" i="16"/>
  <c r="MFI70" i="16"/>
  <c r="MFJ70" i="16"/>
  <c r="MFK70" i="16"/>
  <c r="MFL70" i="16"/>
  <c r="MFM70" i="16"/>
  <c r="MFN70" i="16"/>
  <c r="MFO70" i="16"/>
  <c r="MFP70" i="16"/>
  <c r="MFQ70" i="16"/>
  <c r="MFR70" i="16"/>
  <c r="MFS70" i="16"/>
  <c r="MFT70" i="16"/>
  <c r="MFU70" i="16"/>
  <c r="MFV70" i="16"/>
  <c r="MFW70" i="16"/>
  <c r="MFX70" i="16"/>
  <c r="MFY70" i="16"/>
  <c r="MFZ70" i="16"/>
  <c r="MGA70" i="16"/>
  <c r="MGB70" i="16"/>
  <c r="MGC70" i="16"/>
  <c r="MGD70" i="16"/>
  <c r="MGE70" i="16"/>
  <c r="MGF70" i="16"/>
  <c r="MGG70" i="16"/>
  <c r="MGH70" i="16"/>
  <c r="MGI70" i="16"/>
  <c r="MGJ70" i="16"/>
  <c r="MGK70" i="16"/>
  <c r="MGL70" i="16"/>
  <c r="MGM70" i="16"/>
  <c r="MGN70" i="16"/>
  <c r="MGO70" i="16"/>
  <c r="MGP70" i="16"/>
  <c r="MGQ70" i="16"/>
  <c r="MGR70" i="16"/>
  <c r="MGS70" i="16"/>
  <c r="MGT70" i="16"/>
  <c r="MGU70" i="16"/>
  <c r="MGV70" i="16"/>
  <c r="MGW70" i="16"/>
  <c r="MGX70" i="16"/>
  <c r="MGY70" i="16"/>
  <c r="MGZ70" i="16"/>
  <c r="MHA70" i="16"/>
  <c r="MHB70" i="16"/>
  <c r="MHC70" i="16"/>
  <c r="MHD70" i="16"/>
  <c r="MHE70" i="16"/>
  <c r="MHF70" i="16"/>
  <c r="MHG70" i="16"/>
  <c r="MHH70" i="16"/>
  <c r="MHI70" i="16"/>
  <c r="MHJ70" i="16"/>
  <c r="MHK70" i="16"/>
  <c r="MHL70" i="16"/>
  <c r="MHM70" i="16"/>
  <c r="MHN70" i="16"/>
  <c r="MHO70" i="16"/>
  <c r="MHP70" i="16"/>
  <c r="MHQ70" i="16"/>
  <c r="MHR70" i="16"/>
  <c r="MHS70" i="16"/>
  <c r="MHT70" i="16"/>
  <c r="MHU70" i="16"/>
  <c r="MHV70" i="16"/>
  <c r="MHW70" i="16"/>
  <c r="MHX70" i="16"/>
  <c r="MHY70" i="16"/>
  <c r="MHZ70" i="16"/>
  <c r="MIA70" i="16"/>
  <c r="MIB70" i="16"/>
  <c r="MIC70" i="16"/>
  <c r="MID70" i="16"/>
  <c r="MIE70" i="16"/>
  <c r="MIF70" i="16"/>
  <c r="MIG70" i="16"/>
  <c r="MIH70" i="16"/>
  <c r="MII70" i="16"/>
  <c r="MIJ70" i="16"/>
  <c r="MIK70" i="16"/>
  <c r="MIL70" i="16"/>
  <c r="MIM70" i="16"/>
  <c r="MIN70" i="16"/>
  <c r="MIO70" i="16"/>
  <c r="MIP70" i="16"/>
  <c r="MIQ70" i="16"/>
  <c r="MIR70" i="16"/>
  <c r="MIS70" i="16"/>
  <c r="MIT70" i="16"/>
  <c r="MIU70" i="16"/>
  <c r="MIV70" i="16"/>
  <c r="MIW70" i="16"/>
  <c r="MIX70" i="16"/>
  <c r="MIY70" i="16"/>
  <c r="MIZ70" i="16"/>
  <c r="MJA70" i="16"/>
  <c r="MJB70" i="16"/>
  <c r="MJC70" i="16"/>
  <c r="MJD70" i="16"/>
  <c r="MJE70" i="16"/>
  <c r="MJF70" i="16"/>
  <c r="MJG70" i="16"/>
  <c r="MJH70" i="16"/>
  <c r="MJI70" i="16"/>
  <c r="MJJ70" i="16"/>
  <c r="MJK70" i="16"/>
  <c r="MJL70" i="16"/>
  <c r="MJM70" i="16"/>
  <c r="MJN70" i="16"/>
  <c r="MJO70" i="16"/>
  <c r="MJP70" i="16"/>
  <c r="MJQ70" i="16"/>
  <c r="MJR70" i="16"/>
  <c r="MJS70" i="16"/>
  <c r="MJT70" i="16"/>
  <c r="MJU70" i="16"/>
  <c r="MJV70" i="16"/>
  <c r="MJW70" i="16"/>
  <c r="MJX70" i="16"/>
  <c r="MJY70" i="16"/>
  <c r="MJZ70" i="16"/>
  <c r="MKA70" i="16"/>
  <c r="MKB70" i="16"/>
  <c r="MKC70" i="16"/>
  <c r="MKD70" i="16"/>
  <c r="MKE70" i="16"/>
  <c r="MKF70" i="16"/>
  <c r="MKG70" i="16"/>
  <c r="MKH70" i="16"/>
  <c r="MKI70" i="16"/>
  <c r="MKJ70" i="16"/>
  <c r="MKK70" i="16"/>
  <c r="MKL70" i="16"/>
  <c r="MKM70" i="16"/>
  <c r="MKN70" i="16"/>
  <c r="MKO70" i="16"/>
  <c r="MKP70" i="16"/>
  <c r="MKQ70" i="16"/>
  <c r="MKR70" i="16"/>
  <c r="MKS70" i="16"/>
  <c r="MKT70" i="16"/>
  <c r="MKU70" i="16"/>
  <c r="MKV70" i="16"/>
  <c r="MKW70" i="16"/>
  <c r="MKX70" i="16"/>
  <c r="MKY70" i="16"/>
  <c r="MKZ70" i="16"/>
  <c r="MLA70" i="16"/>
  <c r="MLB70" i="16"/>
  <c r="MLC70" i="16"/>
  <c r="MLD70" i="16"/>
  <c r="MLE70" i="16"/>
  <c r="MLF70" i="16"/>
  <c r="MLG70" i="16"/>
  <c r="MLH70" i="16"/>
  <c r="MLI70" i="16"/>
  <c r="MLJ70" i="16"/>
  <c r="MLK70" i="16"/>
  <c r="MLL70" i="16"/>
  <c r="MLM70" i="16"/>
  <c r="MLN70" i="16"/>
  <c r="MLO70" i="16"/>
  <c r="MLP70" i="16"/>
  <c r="MLQ70" i="16"/>
  <c r="MLR70" i="16"/>
  <c r="MLS70" i="16"/>
  <c r="MLT70" i="16"/>
  <c r="MLU70" i="16"/>
  <c r="MLV70" i="16"/>
  <c r="MLW70" i="16"/>
  <c r="MLX70" i="16"/>
  <c r="MLY70" i="16"/>
  <c r="MLZ70" i="16"/>
  <c r="MMA70" i="16"/>
  <c r="MMB70" i="16"/>
  <c r="MMC70" i="16"/>
  <c r="MMD70" i="16"/>
  <c r="MME70" i="16"/>
  <c r="MMF70" i="16"/>
  <c r="MMG70" i="16"/>
  <c r="MMH70" i="16"/>
  <c r="MMI70" i="16"/>
  <c r="MMJ70" i="16"/>
  <c r="MMK70" i="16"/>
  <c r="MML70" i="16"/>
  <c r="MMM70" i="16"/>
  <c r="MMN70" i="16"/>
  <c r="MMO70" i="16"/>
  <c r="MMP70" i="16"/>
  <c r="MMQ70" i="16"/>
  <c r="MMR70" i="16"/>
  <c r="MMS70" i="16"/>
  <c r="MMT70" i="16"/>
  <c r="MMU70" i="16"/>
  <c r="MMV70" i="16"/>
  <c r="MMW70" i="16"/>
  <c r="MMX70" i="16"/>
  <c r="MMY70" i="16"/>
  <c r="MMZ70" i="16"/>
  <c r="MNA70" i="16"/>
  <c r="MNB70" i="16"/>
  <c r="MNC70" i="16"/>
  <c r="MND70" i="16"/>
  <c r="MNE70" i="16"/>
  <c r="MNF70" i="16"/>
  <c r="MNG70" i="16"/>
  <c r="MNH70" i="16"/>
  <c r="MNI70" i="16"/>
  <c r="MNJ70" i="16"/>
  <c r="MNK70" i="16"/>
  <c r="MNL70" i="16"/>
  <c r="MNM70" i="16"/>
  <c r="MNN70" i="16"/>
  <c r="MNO70" i="16"/>
  <c r="MNP70" i="16"/>
  <c r="MNQ70" i="16"/>
  <c r="MNR70" i="16"/>
  <c r="MNS70" i="16"/>
  <c r="MNT70" i="16"/>
  <c r="MNU70" i="16"/>
  <c r="MNV70" i="16"/>
  <c r="MNW70" i="16"/>
  <c r="MNX70" i="16"/>
  <c r="MNY70" i="16"/>
  <c r="MNZ70" i="16"/>
  <c r="MOA70" i="16"/>
  <c r="MOB70" i="16"/>
  <c r="MOC70" i="16"/>
  <c r="MOD70" i="16"/>
  <c r="MOE70" i="16"/>
  <c r="MOF70" i="16"/>
  <c r="MOG70" i="16"/>
  <c r="MOH70" i="16"/>
  <c r="MOI70" i="16"/>
  <c r="MOJ70" i="16"/>
  <c r="MOK70" i="16"/>
  <c r="MOL70" i="16"/>
  <c r="MOM70" i="16"/>
  <c r="MON70" i="16"/>
  <c r="MOO70" i="16"/>
  <c r="MOP70" i="16"/>
  <c r="MOQ70" i="16"/>
  <c r="MOR70" i="16"/>
  <c r="MOS70" i="16"/>
  <c r="MOT70" i="16"/>
  <c r="MOU70" i="16"/>
  <c r="MOV70" i="16"/>
  <c r="MOW70" i="16"/>
  <c r="MOX70" i="16"/>
  <c r="MOY70" i="16"/>
  <c r="MOZ70" i="16"/>
  <c r="MPA70" i="16"/>
  <c r="MPB70" i="16"/>
  <c r="MPC70" i="16"/>
  <c r="MPD70" i="16"/>
  <c r="MPE70" i="16"/>
  <c r="MPF70" i="16"/>
  <c r="MPG70" i="16"/>
  <c r="MPH70" i="16"/>
  <c r="MPI70" i="16"/>
  <c r="MPJ70" i="16"/>
  <c r="MPK70" i="16"/>
  <c r="MPL70" i="16"/>
  <c r="MPM70" i="16"/>
  <c r="MPN70" i="16"/>
  <c r="MPO70" i="16"/>
  <c r="MPP70" i="16"/>
  <c r="MPQ70" i="16"/>
  <c r="MPR70" i="16"/>
  <c r="MPS70" i="16"/>
  <c r="MPT70" i="16"/>
  <c r="MPU70" i="16"/>
  <c r="MPV70" i="16"/>
  <c r="MPW70" i="16"/>
  <c r="MPX70" i="16"/>
  <c r="MPY70" i="16"/>
  <c r="MPZ70" i="16"/>
  <c r="MQA70" i="16"/>
  <c r="MQB70" i="16"/>
  <c r="MQC70" i="16"/>
  <c r="MQD70" i="16"/>
  <c r="MQE70" i="16"/>
  <c r="MQF70" i="16"/>
  <c r="MQG70" i="16"/>
  <c r="MQH70" i="16"/>
  <c r="MQI70" i="16"/>
  <c r="MQJ70" i="16"/>
  <c r="MQK70" i="16"/>
  <c r="MQL70" i="16"/>
  <c r="MQM70" i="16"/>
  <c r="MQN70" i="16"/>
  <c r="MQO70" i="16"/>
  <c r="MQP70" i="16"/>
  <c r="MQQ70" i="16"/>
  <c r="MQR70" i="16"/>
  <c r="MQS70" i="16"/>
  <c r="MQT70" i="16"/>
  <c r="MQU70" i="16"/>
  <c r="MQV70" i="16"/>
  <c r="MQW70" i="16"/>
  <c r="MQX70" i="16"/>
  <c r="MQY70" i="16"/>
  <c r="MQZ70" i="16"/>
  <c r="MRA70" i="16"/>
  <c r="MRB70" i="16"/>
  <c r="MRC70" i="16"/>
  <c r="MRD70" i="16"/>
  <c r="MRE70" i="16"/>
  <c r="MRF70" i="16"/>
  <c r="MRG70" i="16"/>
  <c r="MRH70" i="16"/>
  <c r="MRI70" i="16"/>
  <c r="MRJ70" i="16"/>
  <c r="MRK70" i="16"/>
  <c r="MRL70" i="16"/>
  <c r="MRM70" i="16"/>
  <c r="MRN70" i="16"/>
  <c r="MRO70" i="16"/>
  <c r="MRP70" i="16"/>
  <c r="MRQ70" i="16"/>
  <c r="MRR70" i="16"/>
  <c r="MRS70" i="16"/>
  <c r="MRT70" i="16"/>
  <c r="MRU70" i="16"/>
  <c r="MRV70" i="16"/>
  <c r="MRW70" i="16"/>
  <c r="MRX70" i="16"/>
  <c r="MRY70" i="16"/>
  <c r="MRZ70" i="16"/>
  <c r="MSA70" i="16"/>
  <c r="MSB70" i="16"/>
  <c r="MSC70" i="16"/>
  <c r="MSD70" i="16"/>
  <c r="MSE70" i="16"/>
  <c r="MSF70" i="16"/>
  <c r="MSG70" i="16"/>
  <c r="MSH70" i="16"/>
  <c r="MSI70" i="16"/>
  <c r="MSJ70" i="16"/>
  <c r="MSK70" i="16"/>
  <c r="MSL70" i="16"/>
  <c r="MSM70" i="16"/>
  <c r="MSN70" i="16"/>
  <c r="MSO70" i="16"/>
  <c r="MSP70" i="16"/>
  <c r="MSQ70" i="16"/>
  <c r="MSR70" i="16"/>
  <c r="MSS70" i="16"/>
  <c r="MST70" i="16"/>
  <c r="MSU70" i="16"/>
  <c r="MSV70" i="16"/>
  <c r="MSW70" i="16"/>
  <c r="MSX70" i="16"/>
  <c r="MSY70" i="16"/>
  <c r="MSZ70" i="16"/>
  <c r="MTA70" i="16"/>
  <c r="MTB70" i="16"/>
  <c r="MTC70" i="16"/>
  <c r="MTD70" i="16"/>
  <c r="MTE70" i="16"/>
  <c r="MTF70" i="16"/>
  <c r="MTG70" i="16"/>
  <c r="MTH70" i="16"/>
  <c r="MTI70" i="16"/>
  <c r="MTJ70" i="16"/>
  <c r="MTK70" i="16"/>
  <c r="MTL70" i="16"/>
  <c r="MTM70" i="16"/>
  <c r="MTN70" i="16"/>
  <c r="MTO70" i="16"/>
  <c r="MTP70" i="16"/>
  <c r="MTQ70" i="16"/>
  <c r="MTR70" i="16"/>
  <c r="MTS70" i="16"/>
  <c r="MTT70" i="16"/>
  <c r="MTU70" i="16"/>
  <c r="MTV70" i="16"/>
  <c r="MTW70" i="16"/>
  <c r="MTX70" i="16"/>
  <c r="MTY70" i="16"/>
  <c r="MTZ70" i="16"/>
  <c r="MUA70" i="16"/>
  <c r="MUB70" i="16"/>
  <c r="MUC70" i="16"/>
  <c r="MUD70" i="16"/>
  <c r="MUE70" i="16"/>
  <c r="MUF70" i="16"/>
  <c r="MUG70" i="16"/>
  <c r="MUH70" i="16"/>
  <c r="MUI70" i="16"/>
  <c r="MUJ70" i="16"/>
  <c r="MUK70" i="16"/>
  <c r="MUL70" i="16"/>
  <c r="MUM70" i="16"/>
  <c r="MUN70" i="16"/>
  <c r="MUO70" i="16"/>
  <c r="MUP70" i="16"/>
  <c r="MUQ70" i="16"/>
  <c r="MUR70" i="16"/>
  <c r="MUS70" i="16"/>
  <c r="MUT70" i="16"/>
  <c r="MUU70" i="16"/>
  <c r="MUV70" i="16"/>
  <c r="MUW70" i="16"/>
  <c r="MUX70" i="16"/>
  <c r="MUY70" i="16"/>
  <c r="MUZ70" i="16"/>
  <c r="MVA70" i="16"/>
  <c r="MVB70" i="16"/>
  <c r="MVC70" i="16"/>
  <c r="MVD70" i="16"/>
  <c r="MVE70" i="16"/>
  <c r="MVF70" i="16"/>
  <c r="MVG70" i="16"/>
  <c r="MVH70" i="16"/>
  <c r="MVI70" i="16"/>
  <c r="MVJ70" i="16"/>
  <c r="MVK70" i="16"/>
  <c r="MVL70" i="16"/>
  <c r="MVM70" i="16"/>
  <c r="MVN70" i="16"/>
  <c r="MVO70" i="16"/>
  <c r="MVP70" i="16"/>
  <c r="MVQ70" i="16"/>
  <c r="MVR70" i="16"/>
  <c r="MVS70" i="16"/>
  <c r="MVT70" i="16"/>
  <c r="MVU70" i="16"/>
  <c r="MVV70" i="16"/>
  <c r="MVW70" i="16"/>
  <c r="MVX70" i="16"/>
  <c r="MVY70" i="16"/>
  <c r="MVZ70" i="16"/>
  <c r="MWA70" i="16"/>
  <c r="MWB70" i="16"/>
  <c r="MWC70" i="16"/>
  <c r="MWD70" i="16"/>
  <c r="MWE70" i="16"/>
  <c r="MWF70" i="16"/>
  <c r="MWG70" i="16"/>
  <c r="MWH70" i="16"/>
  <c r="MWI70" i="16"/>
  <c r="MWJ70" i="16"/>
  <c r="MWK70" i="16"/>
  <c r="MWL70" i="16"/>
  <c r="MWM70" i="16"/>
  <c r="MWN70" i="16"/>
  <c r="MWO70" i="16"/>
  <c r="MWP70" i="16"/>
  <c r="MWQ70" i="16"/>
  <c r="MWR70" i="16"/>
  <c r="MWS70" i="16"/>
  <c r="MWT70" i="16"/>
  <c r="MWU70" i="16"/>
  <c r="MWV70" i="16"/>
  <c r="MWW70" i="16"/>
  <c r="MWX70" i="16"/>
  <c r="MWY70" i="16"/>
  <c r="MWZ70" i="16"/>
  <c r="MXA70" i="16"/>
  <c r="MXB70" i="16"/>
  <c r="MXC70" i="16"/>
  <c r="MXD70" i="16"/>
  <c r="MXE70" i="16"/>
  <c r="MXF70" i="16"/>
  <c r="MXG70" i="16"/>
  <c r="MXH70" i="16"/>
  <c r="MXI70" i="16"/>
  <c r="MXJ70" i="16"/>
  <c r="MXK70" i="16"/>
  <c r="MXL70" i="16"/>
  <c r="MXM70" i="16"/>
  <c r="MXN70" i="16"/>
  <c r="MXO70" i="16"/>
  <c r="MXP70" i="16"/>
  <c r="MXQ70" i="16"/>
  <c r="MXR70" i="16"/>
  <c r="MXS70" i="16"/>
  <c r="MXT70" i="16"/>
  <c r="MXU70" i="16"/>
  <c r="MXV70" i="16"/>
  <c r="MXW70" i="16"/>
  <c r="MXX70" i="16"/>
  <c r="MXY70" i="16"/>
  <c r="MXZ70" i="16"/>
  <c r="MYA70" i="16"/>
  <c r="MYB70" i="16"/>
  <c r="MYC70" i="16"/>
  <c r="MYD70" i="16"/>
  <c r="MYE70" i="16"/>
  <c r="MYF70" i="16"/>
  <c r="MYG70" i="16"/>
  <c r="MYH70" i="16"/>
  <c r="MYI70" i="16"/>
  <c r="MYJ70" i="16"/>
  <c r="MYK70" i="16"/>
  <c r="MYL70" i="16"/>
  <c r="MYM70" i="16"/>
  <c r="MYN70" i="16"/>
  <c r="MYO70" i="16"/>
  <c r="MYP70" i="16"/>
  <c r="MYQ70" i="16"/>
  <c r="MYR70" i="16"/>
  <c r="MYS70" i="16"/>
  <c r="MYT70" i="16"/>
  <c r="MYU70" i="16"/>
  <c r="MYV70" i="16"/>
  <c r="MYW70" i="16"/>
  <c r="MYX70" i="16"/>
  <c r="MYY70" i="16"/>
  <c r="MYZ70" i="16"/>
  <c r="MZA70" i="16"/>
  <c r="MZB70" i="16"/>
  <c r="MZC70" i="16"/>
  <c r="MZD70" i="16"/>
  <c r="MZE70" i="16"/>
  <c r="MZF70" i="16"/>
  <c r="MZG70" i="16"/>
  <c r="MZH70" i="16"/>
  <c r="MZI70" i="16"/>
  <c r="MZJ70" i="16"/>
  <c r="MZK70" i="16"/>
  <c r="MZL70" i="16"/>
  <c r="MZM70" i="16"/>
  <c r="MZN70" i="16"/>
  <c r="MZO70" i="16"/>
  <c r="MZP70" i="16"/>
  <c r="MZQ70" i="16"/>
  <c r="MZR70" i="16"/>
  <c r="MZS70" i="16"/>
  <c r="MZT70" i="16"/>
  <c r="MZU70" i="16"/>
  <c r="MZV70" i="16"/>
  <c r="MZW70" i="16"/>
  <c r="MZX70" i="16"/>
  <c r="MZY70" i="16"/>
  <c r="MZZ70" i="16"/>
  <c r="NAA70" i="16"/>
  <c r="NAB70" i="16"/>
  <c r="NAC70" i="16"/>
  <c r="NAD70" i="16"/>
  <c r="NAE70" i="16"/>
  <c r="NAF70" i="16"/>
  <c r="NAG70" i="16"/>
  <c r="NAH70" i="16"/>
  <c r="NAI70" i="16"/>
  <c r="NAJ70" i="16"/>
  <c r="NAK70" i="16"/>
  <c r="NAL70" i="16"/>
  <c r="NAM70" i="16"/>
  <c r="NAN70" i="16"/>
  <c r="NAO70" i="16"/>
  <c r="NAP70" i="16"/>
  <c r="NAQ70" i="16"/>
  <c r="NAR70" i="16"/>
  <c r="NAS70" i="16"/>
  <c r="NAT70" i="16"/>
  <c r="NAU70" i="16"/>
  <c r="NAV70" i="16"/>
  <c r="NAW70" i="16"/>
  <c r="NAX70" i="16"/>
  <c r="NAY70" i="16"/>
  <c r="NAZ70" i="16"/>
  <c r="NBA70" i="16"/>
  <c r="NBB70" i="16"/>
  <c r="NBC70" i="16"/>
  <c r="NBD70" i="16"/>
  <c r="NBE70" i="16"/>
  <c r="NBF70" i="16"/>
  <c r="NBG70" i="16"/>
  <c r="NBH70" i="16"/>
  <c r="NBI70" i="16"/>
  <c r="NBJ70" i="16"/>
  <c r="NBK70" i="16"/>
  <c r="NBL70" i="16"/>
  <c r="NBM70" i="16"/>
  <c r="NBN70" i="16"/>
  <c r="NBO70" i="16"/>
  <c r="NBP70" i="16"/>
  <c r="NBQ70" i="16"/>
  <c r="NBR70" i="16"/>
  <c r="NBS70" i="16"/>
  <c r="NBT70" i="16"/>
  <c r="NBU70" i="16"/>
  <c r="NBV70" i="16"/>
  <c r="NBW70" i="16"/>
  <c r="NBX70" i="16"/>
  <c r="NBY70" i="16"/>
  <c r="NBZ70" i="16"/>
  <c r="NCA70" i="16"/>
  <c r="NCB70" i="16"/>
  <c r="NCC70" i="16"/>
  <c r="NCD70" i="16"/>
  <c r="NCE70" i="16"/>
  <c r="NCF70" i="16"/>
  <c r="NCG70" i="16"/>
  <c r="NCH70" i="16"/>
  <c r="NCI70" i="16"/>
  <c r="NCJ70" i="16"/>
  <c r="NCK70" i="16"/>
  <c r="NCL70" i="16"/>
  <c r="NCM70" i="16"/>
  <c r="NCN70" i="16"/>
  <c r="NCO70" i="16"/>
  <c r="NCP70" i="16"/>
  <c r="NCQ70" i="16"/>
  <c r="NCR70" i="16"/>
  <c r="NCS70" i="16"/>
  <c r="NCT70" i="16"/>
  <c r="NCU70" i="16"/>
  <c r="NCV70" i="16"/>
  <c r="NCW70" i="16"/>
  <c r="NCX70" i="16"/>
  <c r="NCY70" i="16"/>
  <c r="NCZ70" i="16"/>
  <c r="NDA70" i="16"/>
  <c r="NDB70" i="16"/>
  <c r="NDC70" i="16"/>
  <c r="NDD70" i="16"/>
  <c r="NDE70" i="16"/>
  <c r="NDF70" i="16"/>
  <c r="NDG70" i="16"/>
  <c r="NDH70" i="16"/>
  <c r="NDI70" i="16"/>
  <c r="NDJ70" i="16"/>
  <c r="NDK70" i="16"/>
  <c r="NDL70" i="16"/>
  <c r="NDM70" i="16"/>
  <c r="NDN70" i="16"/>
  <c r="NDO70" i="16"/>
  <c r="NDP70" i="16"/>
  <c r="NDQ70" i="16"/>
  <c r="NDR70" i="16"/>
  <c r="NDS70" i="16"/>
  <c r="NDT70" i="16"/>
  <c r="NDU70" i="16"/>
  <c r="NDV70" i="16"/>
  <c r="NDW70" i="16"/>
  <c r="NDX70" i="16"/>
  <c r="NDY70" i="16"/>
  <c r="NDZ70" i="16"/>
  <c r="NEA70" i="16"/>
  <c r="NEB70" i="16"/>
  <c r="NEC70" i="16"/>
  <c r="NED70" i="16"/>
  <c r="NEE70" i="16"/>
  <c r="NEF70" i="16"/>
  <c r="NEG70" i="16"/>
  <c r="NEH70" i="16"/>
  <c r="NEI70" i="16"/>
  <c r="NEJ70" i="16"/>
  <c r="NEK70" i="16"/>
  <c r="NEL70" i="16"/>
  <c r="NEM70" i="16"/>
  <c r="NEN70" i="16"/>
  <c r="NEO70" i="16"/>
  <c r="NEP70" i="16"/>
  <c r="NEQ70" i="16"/>
  <c r="NER70" i="16"/>
  <c r="NES70" i="16"/>
  <c r="NET70" i="16"/>
  <c r="NEU70" i="16"/>
  <c r="NEV70" i="16"/>
  <c r="NEW70" i="16"/>
  <c r="NEX70" i="16"/>
  <c r="NEY70" i="16"/>
  <c r="NEZ70" i="16"/>
  <c r="NFA70" i="16"/>
  <c r="NFB70" i="16"/>
  <c r="NFC70" i="16"/>
  <c r="NFD70" i="16"/>
  <c r="NFE70" i="16"/>
  <c r="NFF70" i="16"/>
  <c r="NFG70" i="16"/>
  <c r="NFH70" i="16"/>
  <c r="NFI70" i="16"/>
  <c r="NFJ70" i="16"/>
  <c r="NFK70" i="16"/>
  <c r="NFL70" i="16"/>
  <c r="NFM70" i="16"/>
  <c r="NFN70" i="16"/>
  <c r="NFO70" i="16"/>
  <c r="NFP70" i="16"/>
  <c r="NFQ70" i="16"/>
  <c r="NFR70" i="16"/>
  <c r="NFS70" i="16"/>
  <c r="NFT70" i="16"/>
  <c r="NFU70" i="16"/>
  <c r="NFV70" i="16"/>
  <c r="NFW70" i="16"/>
  <c r="NFX70" i="16"/>
  <c r="NFY70" i="16"/>
  <c r="NFZ70" i="16"/>
  <c r="NGA70" i="16"/>
  <c r="NGB70" i="16"/>
  <c r="NGC70" i="16"/>
  <c r="NGD70" i="16"/>
  <c r="NGE70" i="16"/>
  <c r="NGF70" i="16"/>
  <c r="NGG70" i="16"/>
  <c r="NGH70" i="16"/>
  <c r="NGI70" i="16"/>
  <c r="NGJ70" i="16"/>
  <c r="NGK70" i="16"/>
  <c r="NGL70" i="16"/>
  <c r="NGM70" i="16"/>
  <c r="NGN70" i="16"/>
  <c r="NGO70" i="16"/>
  <c r="NGP70" i="16"/>
  <c r="NGQ70" i="16"/>
  <c r="NGR70" i="16"/>
  <c r="NGS70" i="16"/>
  <c r="NGT70" i="16"/>
  <c r="NGU70" i="16"/>
  <c r="NGV70" i="16"/>
  <c r="NGW70" i="16"/>
  <c r="NGX70" i="16"/>
  <c r="NGY70" i="16"/>
  <c r="NGZ70" i="16"/>
  <c r="NHA70" i="16"/>
  <c r="NHB70" i="16"/>
  <c r="NHC70" i="16"/>
  <c r="NHD70" i="16"/>
  <c r="NHE70" i="16"/>
  <c r="NHF70" i="16"/>
  <c r="NHG70" i="16"/>
  <c r="NHH70" i="16"/>
  <c r="NHI70" i="16"/>
  <c r="NHJ70" i="16"/>
  <c r="NHK70" i="16"/>
  <c r="NHL70" i="16"/>
  <c r="NHM70" i="16"/>
  <c r="NHN70" i="16"/>
  <c r="NHO70" i="16"/>
  <c r="NHP70" i="16"/>
  <c r="NHQ70" i="16"/>
  <c r="NHR70" i="16"/>
  <c r="NHS70" i="16"/>
  <c r="NHT70" i="16"/>
  <c r="NHU70" i="16"/>
  <c r="NHV70" i="16"/>
  <c r="NHW70" i="16"/>
  <c r="NHX70" i="16"/>
  <c r="NHY70" i="16"/>
  <c r="NHZ70" i="16"/>
  <c r="NIA70" i="16"/>
  <c r="NIB70" i="16"/>
  <c r="NIC70" i="16"/>
  <c r="NID70" i="16"/>
  <c r="NIE70" i="16"/>
  <c r="NIF70" i="16"/>
  <c r="NIG70" i="16"/>
  <c r="NIH70" i="16"/>
  <c r="NII70" i="16"/>
  <c r="NIJ70" i="16"/>
  <c r="NIK70" i="16"/>
  <c r="NIL70" i="16"/>
  <c r="NIM70" i="16"/>
  <c r="NIN70" i="16"/>
  <c r="NIO70" i="16"/>
  <c r="NIP70" i="16"/>
  <c r="NIQ70" i="16"/>
  <c r="NIR70" i="16"/>
  <c r="NIS70" i="16"/>
  <c r="NIT70" i="16"/>
  <c r="NIU70" i="16"/>
  <c r="NIV70" i="16"/>
  <c r="NIW70" i="16"/>
  <c r="NIX70" i="16"/>
  <c r="NIY70" i="16"/>
  <c r="NIZ70" i="16"/>
  <c r="NJA70" i="16"/>
  <c r="NJB70" i="16"/>
  <c r="NJC70" i="16"/>
  <c r="NJD70" i="16"/>
  <c r="NJE70" i="16"/>
  <c r="NJF70" i="16"/>
  <c r="NJG70" i="16"/>
  <c r="NJH70" i="16"/>
  <c r="NJI70" i="16"/>
  <c r="NJJ70" i="16"/>
  <c r="NJK70" i="16"/>
  <c r="NJL70" i="16"/>
  <c r="NJM70" i="16"/>
  <c r="NJN70" i="16"/>
  <c r="NJO70" i="16"/>
  <c r="NJP70" i="16"/>
  <c r="NJQ70" i="16"/>
  <c r="NJR70" i="16"/>
  <c r="NJS70" i="16"/>
  <c r="NJT70" i="16"/>
  <c r="NJU70" i="16"/>
  <c r="NJV70" i="16"/>
  <c r="NJW70" i="16"/>
  <c r="NJX70" i="16"/>
  <c r="NJY70" i="16"/>
  <c r="NJZ70" i="16"/>
  <c r="NKA70" i="16"/>
  <c r="NKB70" i="16"/>
  <c r="NKC70" i="16"/>
  <c r="NKD70" i="16"/>
  <c r="NKE70" i="16"/>
  <c r="NKF70" i="16"/>
  <c r="NKG70" i="16"/>
  <c r="NKH70" i="16"/>
  <c r="NKI70" i="16"/>
  <c r="NKJ70" i="16"/>
  <c r="NKK70" i="16"/>
  <c r="NKL70" i="16"/>
  <c r="NKM70" i="16"/>
  <c r="NKN70" i="16"/>
  <c r="NKO70" i="16"/>
  <c r="NKP70" i="16"/>
  <c r="NKQ70" i="16"/>
  <c r="NKR70" i="16"/>
  <c r="NKS70" i="16"/>
  <c r="NKT70" i="16"/>
  <c r="NKU70" i="16"/>
  <c r="NKV70" i="16"/>
  <c r="NKW70" i="16"/>
  <c r="NKX70" i="16"/>
  <c r="NKY70" i="16"/>
  <c r="NKZ70" i="16"/>
  <c r="NLA70" i="16"/>
  <c r="NLB70" i="16"/>
  <c r="NLC70" i="16"/>
  <c r="NLD70" i="16"/>
  <c r="NLE70" i="16"/>
  <c r="NLF70" i="16"/>
  <c r="NLG70" i="16"/>
  <c r="NLH70" i="16"/>
  <c r="NLI70" i="16"/>
  <c r="NLJ70" i="16"/>
  <c r="NLK70" i="16"/>
  <c r="NLL70" i="16"/>
  <c r="NLM70" i="16"/>
  <c r="NLN70" i="16"/>
  <c r="NLO70" i="16"/>
  <c r="NLP70" i="16"/>
  <c r="NLQ70" i="16"/>
  <c r="NLR70" i="16"/>
  <c r="NLS70" i="16"/>
  <c r="NLT70" i="16"/>
  <c r="NLU70" i="16"/>
  <c r="NLV70" i="16"/>
  <c r="NLW70" i="16"/>
  <c r="NLX70" i="16"/>
  <c r="NLY70" i="16"/>
  <c r="NLZ70" i="16"/>
  <c r="NMA70" i="16"/>
  <c r="NMB70" i="16"/>
  <c r="NMC70" i="16"/>
  <c r="NMD70" i="16"/>
  <c r="NME70" i="16"/>
  <c r="NMF70" i="16"/>
  <c r="NMG70" i="16"/>
  <c r="NMH70" i="16"/>
  <c r="NMI70" i="16"/>
  <c r="NMJ70" i="16"/>
  <c r="NMK70" i="16"/>
  <c r="NML70" i="16"/>
  <c r="NMM70" i="16"/>
  <c r="NMN70" i="16"/>
  <c r="NMO70" i="16"/>
  <c r="NMP70" i="16"/>
  <c r="NMQ70" i="16"/>
  <c r="NMR70" i="16"/>
  <c r="NMS70" i="16"/>
  <c r="NMT70" i="16"/>
  <c r="NMU70" i="16"/>
  <c r="NMV70" i="16"/>
  <c r="NMW70" i="16"/>
  <c r="NMX70" i="16"/>
  <c r="NMY70" i="16"/>
  <c r="NMZ70" i="16"/>
  <c r="NNA70" i="16"/>
  <c r="NNB70" i="16"/>
  <c r="NNC70" i="16"/>
  <c r="NND70" i="16"/>
  <c r="NNE70" i="16"/>
  <c r="NNF70" i="16"/>
  <c r="NNG70" i="16"/>
  <c r="NNH70" i="16"/>
  <c r="NNI70" i="16"/>
  <c r="NNJ70" i="16"/>
  <c r="NNK70" i="16"/>
  <c r="NNL70" i="16"/>
  <c r="NNM70" i="16"/>
  <c r="NNN70" i="16"/>
  <c r="NNO70" i="16"/>
  <c r="NNP70" i="16"/>
  <c r="NNQ70" i="16"/>
  <c r="NNR70" i="16"/>
  <c r="NNS70" i="16"/>
  <c r="NNT70" i="16"/>
  <c r="NNU70" i="16"/>
  <c r="NNV70" i="16"/>
  <c r="NNW70" i="16"/>
  <c r="NNX70" i="16"/>
  <c r="NNY70" i="16"/>
  <c r="NNZ70" i="16"/>
  <c r="NOA70" i="16"/>
  <c r="NOB70" i="16"/>
  <c r="NOC70" i="16"/>
  <c r="NOD70" i="16"/>
  <c r="NOE70" i="16"/>
  <c r="NOF70" i="16"/>
  <c r="NOG70" i="16"/>
  <c r="NOH70" i="16"/>
  <c r="NOI70" i="16"/>
  <c r="NOJ70" i="16"/>
  <c r="NOK70" i="16"/>
  <c r="NOL70" i="16"/>
  <c r="NOM70" i="16"/>
  <c r="NON70" i="16"/>
  <c r="NOO70" i="16"/>
  <c r="NOP70" i="16"/>
  <c r="NOQ70" i="16"/>
  <c r="NOR70" i="16"/>
  <c r="NOS70" i="16"/>
  <c r="NOT70" i="16"/>
  <c r="NOU70" i="16"/>
  <c r="NOV70" i="16"/>
  <c r="NOW70" i="16"/>
  <c r="NOX70" i="16"/>
  <c r="NOY70" i="16"/>
  <c r="NOZ70" i="16"/>
  <c r="NPA70" i="16"/>
  <c r="NPB70" i="16"/>
  <c r="NPC70" i="16"/>
  <c r="NPD70" i="16"/>
  <c r="NPE70" i="16"/>
  <c r="NPF70" i="16"/>
  <c r="NPG70" i="16"/>
  <c r="NPH70" i="16"/>
  <c r="NPI70" i="16"/>
  <c r="NPJ70" i="16"/>
  <c r="NPK70" i="16"/>
  <c r="NPL70" i="16"/>
  <c r="NPM70" i="16"/>
  <c r="NPN70" i="16"/>
  <c r="NPO70" i="16"/>
  <c r="NPP70" i="16"/>
  <c r="NPQ70" i="16"/>
  <c r="NPR70" i="16"/>
  <c r="NPS70" i="16"/>
  <c r="NPT70" i="16"/>
  <c r="NPU70" i="16"/>
  <c r="NPV70" i="16"/>
  <c r="NPW70" i="16"/>
  <c r="NPX70" i="16"/>
  <c r="NPY70" i="16"/>
  <c r="NPZ70" i="16"/>
  <c r="NQA70" i="16"/>
  <c r="NQB70" i="16"/>
  <c r="NQC70" i="16"/>
  <c r="NQD70" i="16"/>
  <c r="NQE70" i="16"/>
  <c r="NQF70" i="16"/>
  <c r="NQG70" i="16"/>
  <c r="NQH70" i="16"/>
  <c r="NQI70" i="16"/>
  <c r="NQJ70" i="16"/>
  <c r="NQK70" i="16"/>
  <c r="NQL70" i="16"/>
  <c r="NQM70" i="16"/>
  <c r="NQN70" i="16"/>
  <c r="NQO70" i="16"/>
  <c r="NQP70" i="16"/>
  <c r="NQQ70" i="16"/>
  <c r="NQR70" i="16"/>
  <c r="NQS70" i="16"/>
  <c r="NQT70" i="16"/>
  <c r="NQU70" i="16"/>
  <c r="NQV70" i="16"/>
  <c r="NQW70" i="16"/>
  <c r="NQX70" i="16"/>
  <c r="NQY70" i="16"/>
  <c r="NQZ70" i="16"/>
  <c r="NRA70" i="16"/>
  <c r="NRB70" i="16"/>
  <c r="NRC70" i="16"/>
  <c r="NRD70" i="16"/>
  <c r="NRE70" i="16"/>
  <c r="NRF70" i="16"/>
  <c r="NRG70" i="16"/>
  <c r="NRH70" i="16"/>
  <c r="NRI70" i="16"/>
  <c r="NRJ70" i="16"/>
  <c r="NRK70" i="16"/>
  <c r="NRL70" i="16"/>
  <c r="NRM70" i="16"/>
  <c r="NRN70" i="16"/>
  <c r="NRO70" i="16"/>
  <c r="NRP70" i="16"/>
  <c r="NRQ70" i="16"/>
  <c r="NRR70" i="16"/>
  <c r="NRS70" i="16"/>
  <c r="NRT70" i="16"/>
  <c r="NRU70" i="16"/>
  <c r="NRV70" i="16"/>
  <c r="NRW70" i="16"/>
  <c r="NRX70" i="16"/>
  <c r="NRY70" i="16"/>
  <c r="NRZ70" i="16"/>
  <c r="NSA70" i="16"/>
  <c r="NSB70" i="16"/>
  <c r="NSC70" i="16"/>
  <c r="NSD70" i="16"/>
  <c r="NSE70" i="16"/>
  <c r="NSF70" i="16"/>
  <c r="NSG70" i="16"/>
  <c r="NSH70" i="16"/>
  <c r="NSI70" i="16"/>
  <c r="NSJ70" i="16"/>
  <c r="NSK70" i="16"/>
  <c r="NSL70" i="16"/>
  <c r="NSM70" i="16"/>
  <c r="NSN70" i="16"/>
  <c r="NSO70" i="16"/>
  <c r="NSP70" i="16"/>
  <c r="NSQ70" i="16"/>
  <c r="NSR70" i="16"/>
  <c r="NSS70" i="16"/>
  <c r="NST70" i="16"/>
  <c r="NSU70" i="16"/>
  <c r="NSV70" i="16"/>
  <c r="NSW70" i="16"/>
  <c r="NSX70" i="16"/>
  <c r="NSY70" i="16"/>
  <c r="NSZ70" i="16"/>
  <c r="NTA70" i="16"/>
  <c r="NTB70" i="16"/>
  <c r="NTC70" i="16"/>
  <c r="NTD70" i="16"/>
  <c r="NTE70" i="16"/>
  <c r="NTF70" i="16"/>
  <c r="NTG70" i="16"/>
  <c r="NTH70" i="16"/>
  <c r="NTI70" i="16"/>
  <c r="NTJ70" i="16"/>
  <c r="NTK70" i="16"/>
  <c r="NTL70" i="16"/>
  <c r="NTM70" i="16"/>
  <c r="NTN70" i="16"/>
  <c r="NTO70" i="16"/>
  <c r="NTP70" i="16"/>
  <c r="NTQ70" i="16"/>
  <c r="NTR70" i="16"/>
  <c r="NTS70" i="16"/>
  <c r="NTT70" i="16"/>
  <c r="NTU70" i="16"/>
  <c r="NTV70" i="16"/>
  <c r="NTW70" i="16"/>
  <c r="NTX70" i="16"/>
  <c r="NTY70" i="16"/>
  <c r="NTZ70" i="16"/>
  <c r="NUA70" i="16"/>
  <c r="NUB70" i="16"/>
  <c r="NUC70" i="16"/>
  <c r="NUD70" i="16"/>
  <c r="NUE70" i="16"/>
  <c r="NUF70" i="16"/>
  <c r="NUG70" i="16"/>
  <c r="NUH70" i="16"/>
  <c r="NUI70" i="16"/>
  <c r="NUJ70" i="16"/>
  <c r="NUK70" i="16"/>
  <c r="NUL70" i="16"/>
  <c r="NUM70" i="16"/>
  <c r="NUN70" i="16"/>
  <c r="NUO70" i="16"/>
  <c r="NUP70" i="16"/>
  <c r="NUQ70" i="16"/>
  <c r="NUR70" i="16"/>
  <c r="NUS70" i="16"/>
  <c r="NUT70" i="16"/>
  <c r="NUU70" i="16"/>
  <c r="NUV70" i="16"/>
  <c r="NUW70" i="16"/>
  <c r="NUX70" i="16"/>
  <c r="NUY70" i="16"/>
  <c r="NUZ70" i="16"/>
  <c r="NVA70" i="16"/>
  <c r="NVB70" i="16"/>
  <c r="NVC70" i="16"/>
  <c r="NVD70" i="16"/>
  <c r="NVE70" i="16"/>
  <c r="NVF70" i="16"/>
  <c r="NVG70" i="16"/>
  <c r="NVH70" i="16"/>
  <c r="NVI70" i="16"/>
  <c r="NVJ70" i="16"/>
  <c r="NVK70" i="16"/>
  <c r="NVL70" i="16"/>
  <c r="NVM70" i="16"/>
  <c r="NVN70" i="16"/>
  <c r="NVO70" i="16"/>
  <c r="NVP70" i="16"/>
  <c r="NVQ70" i="16"/>
  <c r="NVR70" i="16"/>
  <c r="NVS70" i="16"/>
  <c r="NVT70" i="16"/>
  <c r="NVU70" i="16"/>
  <c r="NVV70" i="16"/>
  <c r="NVW70" i="16"/>
  <c r="NVX70" i="16"/>
  <c r="NVY70" i="16"/>
  <c r="NVZ70" i="16"/>
  <c r="NWA70" i="16"/>
  <c r="NWB70" i="16"/>
  <c r="NWC70" i="16"/>
  <c r="NWD70" i="16"/>
  <c r="NWE70" i="16"/>
  <c r="NWF70" i="16"/>
  <c r="NWG70" i="16"/>
  <c r="NWH70" i="16"/>
  <c r="NWI70" i="16"/>
  <c r="NWJ70" i="16"/>
  <c r="NWK70" i="16"/>
  <c r="NWL70" i="16"/>
  <c r="NWM70" i="16"/>
  <c r="NWN70" i="16"/>
  <c r="NWO70" i="16"/>
  <c r="NWP70" i="16"/>
  <c r="NWQ70" i="16"/>
  <c r="NWR70" i="16"/>
  <c r="NWS70" i="16"/>
  <c r="NWT70" i="16"/>
  <c r="NWU70" i="16"/>
  <c r="NWV70" i="16"/>
  <c r="NWW70" i="16"/>
  <c r="NWX70" i="16"/>
  <c r="NWY70" i="16"/>
  <c r="NWZ70" i="16"/>
  <c r="NXA70" i="16"/>
  <c r="NXB70" i="16"/>
  <c r="NXC70" i="16"/>
  <c r="NXD70" i="16"/>
  <c r="NXE70" i="16"/>
  <c r="NXF70" i="16"/>
  <c r="NXG70" i="16"/>
  <c r="NXH70" i="16"/>
  <c r="NXI70" i="16"/>
  <c r="NXJ70" i="16"/>
  <c r="NXK70" i="16"/>
  <c r="NXL70" i="16"/>
  <c r="NXM70" i="16"/>
  <c r="NXN70" i="16"/>
  <c r="NXO70" i="16"/>
  <c r="NXP70" i="16"/>
  <c r="NXQ70" i="16"/>
  <c r="NXR70" i="16"/>
  <c r="NXS70" i="16"/>
  <c r="NXT70" i="16"/>
  <c r="NXU70" i="16"/>
  <c r="NXV70" i="16"/>
  <c r="NXW70" i="16"/>
  <c r="NXX70" i="16"/>
  <c r="NXY70" i="16"/>
  <c r="NXZ70" i="16"/>
  <c r="NYA70" i="16"/>
  <c r="NYB70" i="16"/>
  <c r="NYC70" i="16"/>
  <c r="NYD70" i="16"/>
  <c r="NYE70" i="16"/>
  <c r="NYF70" i="16"/>
  <c r="NYG70" i="16"/>
  <c r="NYH70" i="16"/>
  <c r="NYI70" i="16"/>
  <c r="NYJ70" i="16"/>
  <c r="NYK70" i="16"/>
  <c r="NYL70" i="16"/>
  <c r="NYM70" i="16"/>
  <c r="NYN70" i="16"/>
  <c r="NYO70" i="16"/>
  <c r="NYP70" i="16"/>
  <c r="NYQ70" i="16"/>
  <c r="NYR70" i="16"/>
  <c r="NYS70" i="16"/>
  <c r="NYT70" i="16"/>
  <c r="NYU70" i="16"/>
  <c r="NYV70" i="16"/>
  <c r="NYW70" i="16"/>
  <c r="NYX70" i="16"/>
  <c r="NYY70" i="16"/>
  <c r="NYZ70" i="16"/>
  <c r="NZA70" i="16"/>
  <c r="NZB70" i="16"/>
  <c r="NZC70" i="16"/>
  <c r="NZD70" i="16"/>
  <c r="NZE70" i="16"/>
  <c r="NZF70" i="16"/>
  <c r="NZG70" i="16"/>
  <c r="NZH70" i="16"/>
  <c r="NZI70" i="16"/>
  <c r="NZJ70" i="16"/>
  <c r="NZK70" i="16"/>
  <c r="NZL70" i="16"/>
  <c r="NZM70" i="16"/>
  <c r="NZN70" i="16"/>
  <c r="NZO70" i="16"/>
  <c r="NZP70" i="16"/>
  <c r="NZQ70" i="16"/>
  <c r="NZR70" i="16"/>
  <c r="NZS70" i="16"/>
  <c r="NZT70" i="16"/>
  <c r="NZU70" i="16"/>
  <c r="NZV70" i="16"/>
  <c r="NZW70" i="16"/>
  <c r="NZX70" i="16"/>
  <c r="NZY70" i="16"/>
  <c r="NZZ70" i="16"/>
  <c r="OAA70" i="16"/>
  <c r="OAB70" i="16"/>
  <c r="OAC70" i="16"/>
  <c r="OAD70" i="16"/>
  <c r="OAE70" i="16"/>
  <c r="OAF70" i="16"/>
  <c r="OAG70" i="16"/>
  <c r="OAH70" i="16"/>
  <c r="OAI70" i="16"/>
  <c r="OAJ70" i="16"/>
  <c r="OAK70" i="16"/>
  <c r="OAL70" i="16"/>
  <c r="OAM70" i="16"/>
  <c r="OAN70" i="16"/>
  <c r="OAO70" i="16"/>
  <c r="OAP70" i="16"/>
  <c r="OAQ70" i="16"/>
  <c r="OAR70" i="16"/>
  <c r="OAS70" i="16"/>
  <c r="OAT70" i="16"/>
  <c r="OAU70" i="16"/>
  <c r="OAV70" i="16"/>
  <c r="OAW70" i="16"/>
  <c r="OAX70" i="16"/>
  <c r="OAY70" i="16"/>
  <c r="OAZ70" i="16"/>
  <c r="OBA70" i="16"/>
  <c r="OBB70" i="16"/>
  <c r="OBC70" i="16"/>
  <c r="OBD70" i="16"/>
  <c r="OBE70" i="16"/>
  <c r="OBF70" i="16"/>
  <c r="OBG70" i="16"/>
  <c r="OBH70" i="16"/>
  <c r="OBI70" i="16"/>
  <c r="OBJ70" i="16"/>
  <c r="OBK70" i="16"/>
  <c r="OBL70" i="16"/>
  <c r="OBM70" i="16"/>
  <c r="OBN70" i="16"/>
  <c r="OBO70" i="16"/>
  <c r="OBP70" i="16"/>
  <c r="OBQ70" i="16"/>
  <c r="OBR70" i="16"/>
  <c r="OBS70" i="16"/>
  <c r="OBT70" i="16"/>
  <c r="OBU70" i="16"/>
  <c r="OBV70" i="16"/>
  <c r="OBW70" i="16"/>
  <c r="OBX70" i="16"/>
  <c r="OBY70" i="16"/>
  <c r="OBZ70" i="16"/>
  <c r="OCA70" i="16"/>
  <c r="OCB70" i="16"/>
  <c r="OCC70" i="16"/>
  <c r="OCD70" i="16"/>
  <c r="OCE70" i="16"/>
  <c r="OCF70" i="16"/>
  <c r="OCG70" i="16"/>
  <c r="OCH70" i="16"/>
  <c r="OCI70" i="16"/>
  <c r="OCJ70" i="16"/>
  <c r="OCK70" i="16"/>
  <c r="OCL70" i="16"/>
  <c r="OCM70" i="16"/>
  <c r="OCN70" i="16"/>
  <c r="OCO70" i="16"/>
  <c r="OCP70" i="16"/>
  <c r="OCQ70" i="16"/>
  <c r="OCR70" i="16"/>
  <c r="OCS70" i="16"/>
  <c r="OCT70" i="16"/>
  <c r="OCU70" i="16"/>
  <c r="OCV70" i="16"/>
  <c r="OCW70" i="16"/>
  <c r="OCX70" i="16"/>
  <c r="OCY70" i="16"/>
  <c r="OCZ70" i="16"/>
  <c r="ODA70" i="16"/>
  <c r="ODB70" i="16"/>
  <c r="ODC70" i="16"/>
  <c r="ODD70" i="16"/>
  <c r="ODE70" i="16"/>
  <c r="ODF70" i="16"/>
  <c r="ODG70" i="16"/>
  <c r="ODH70" i="16"/>
  <c r="ODI70" i="16"/>
  <c r="ODJ70" i="16"/>
  <c r="ODK70" i="16"/>
  <c r="ODL70" i="16"/>
  <c r="ODM70" i="16"/>
  <c r="ODN70" i="16"/>
  <c r="ODO70" i="16"/>
  <c r="ODP70" i="16"/>
  <c r="ODQ70" i="16"/>
  <c r="ODR70" i="16"/>
  <c r="ODS70" i="16"/>
  <c r="ODT70" i="16"/>
  <c r="ODU70" i="16"/>
  <c r="ODV70" i="16"/>
  <c r="ODW70" i="16"/>
  <c r="ODX70" i="16"/>
  <c r="ODY70" i="16"/>
  <c r="ODZ70" i="16"/>
  <c r="OEA70" i="16"/>
  <c r="OEB70" i="16"/>
  <c r="OEC70" i="16"/>
  <c r="OED70" i="16"/>
  <c r="OEE70" i="16"/>
  <c r="OEF70" i="16"/>
  <c r="OEG70" i="16"/>
  <c r="OEH70" i="16"/>
  <c r="OEI70" i="16"/>
  <c r="OEJ70" i="16"/>
  <c r="OEK70" i="16"/>
  <c r="OEL70" i="16"/>
  <c r="OEM70" i="16"/>
  <c r="OEN70" i="16"/>
  <c r="OEO70" i="16"/>
  <c r="OEP70" i="16"/>
  <c r="OEQ70" i="16"/>
  <c r="OER70" i="16"/>
  <c r="OES70" i="16"/>
  <c r="OET70" i="16"/>
  <c r="OEU70" i="16"/>
  <c r="OEV70" i="16"/>
  <c r="OEW70" i="16"/>
  <c r="OEX70" i="16"/>
  <c r="OEY70" i="16"/>
  <c r="OEZ70" i="16"/>
  <c r="OFA70" i="16"/>
  <c r="OFB70" i="16"/>
  <c r="OFC70" i="16"/>
  <c r="OFD70" i="16"/>
  <c r="OFE70" i="16"/>
  <c r="OFF70" i="16"/>
  <c r="OFG70" i="16"/>
  <c r="OFH70" i="16"/>
  <c r="OFI70" i="16"/>
  <c r="OFJ70" i="16"/>
  <c r="OFK70" i="16"/>
  <c r="OFL70" i="16"/>
  <c r="OFM70" i="16"/>
  <c r="OFN70" i="16"/>
  <c r="OFO70" i="16"/>
  <c r="OFP70" i="16"/>
  <c r="OFQ70" i="16"/>
  <c r="OFR70" i="16"/>
  <c r="OFS70" i="16"/>
  <c r="OFT70" i="16"/>
  <c r="OFU70" i="16"/>
  <c r="OFV70" i="16"/>
  <c r="OFW70" i="16"/>
  <c r="OFX70" i="16"/>
  <c r="OFY70" i="16"/>
  <c r="OFZ70" i="16"/>
  <c r="OGA70" i="16"/>
  <c r="OGB70" i="16"/>
  <c r="OGC70" i="16"/>
  <c r="OGD70" i="16"/>
  <c r="OGE70" i="16"/>
  <c r="OGF70" i="16"/>
  <c r="OGG70" i="16"/>
  <c r="OGH70" i="16"/>
  <c r="OGI70" i="16"/>
  <c r="OGJ70" i="16"/>
  <c r="OGK70" i="16"/>
  <c r="OGL70" i="16"/>
  <c r="OGM70" i="16"/>
  <c r="OGN70" i="16"/>
  <c r="OGO70" i="16"/>
  <c r="OGP70" i="16"/>
  <c r="OGQ70" i="16"/>
  <c r="OGR70" i="16"/>
  <c r="OGS70" i="16"/>
  <c r="OGT70" i="16"/>
  <c r="OGU70" i="16"/>
  <c r="OGV70" i="16"/>
  <c r="OGW70" i="16"/>
  <c r="OGX70" i="16"/>
  <c r="OGY70" i="16"/>
  <c r="OGZ70" i="16"/>
  <c r="OHA70" i="16"/>
  <c r="OHB70" i="16"/>
  <c r="OHC70" i="16"/>
  <c r="OHD70" i="16"/>
  <c r="OHE70" i="16"/>
  <c r="OHF70" i="16"/>
  <c r="OHG70" i="16"/>
  <c r="OHH70" i="16"/>
  <c r="OHI70" i="16"/>
  <c r="OHJ70" i="16"/>
  <c r="OHK70" i="16"/>
  <c r="OHL70" i="16"/>
  <c r="OHM70" i="16"/>
  <c r="OHN70" i="16"/>
  <c r="OHO70" i="16"/>
  <c r="OHP70" i="16"/>
  <c r="OHQ70" i="16"/>
  <c r="OHR70" i="16"/>
  <c r="OHS70" i="16"/>
  <c r="OHT70" i="16"/>
  <c r="OHU70" i="16"/>
  <c r="OHV70" i="16"/>
  <c r="OHW70" i="16"/>
  <c r="OHX70" i="16"/>
  <c r="OHY70" i="16"/>
  <c r="OHZ70" i="16"/>
  <c r="OIA70" i="16"/>
  <c r="OIB70" i="16"/>
  <c r="OIC70" i="16"/>
  <c r="OID70" i="16"/>
  <c r="OIE70" i="16"/>
  <c r="OIF70" i="16"/>
  <c r="OIG70" i="16"/>
  <c r="OIH70" i="16"/>
  <c r="OII70" i="16"/>
  <c r="OIJ70" i="16"/>
  <c r="OIK70" i="16"/>
  <c r="OIL70" i="16"/>
  <c r="OIM70" i="16"/>
  <c r="OIN70" i="16"/>
  <c r="OIO70" i="16"/>
  <c r="OIP70" i="16"/>
  <c r="OIQ70" i="16"/>
  <c r="OIR70" i="16"/>
  <c r="OIS70" i="16"/>
  <c r="OIT70" i="16"/>
  <c r="OIU70" i="16"/>
  <c r="OIV70" i="16"/>
  <c r="OIW70" i="16"/>
  <c r="OIX70" i="16"/>
  <c r="OIY70" i="16"/>
  <c r="OIZ70" i="16"/>
  <c r="OJA70" i="16"/>
  <c r="OJB70" i="16"/>
  <c r="OJC70" i="16"/>
  <c r="OJD70" i="16"/>
  <c r="OJE70" i="16"/>
  <c r="OJF70" i="16"/>
  <c r="OJG70" i="16"/>
  <c r="OJH70" i="16"/>
  <c r="OJI70" i="16"/>
  <c r="OJJ70" i="16"/>
  <c r="OJK70" i="16"/>
  <c r="OJL70" i="16"/>
  <c r="OJM70" i="16"/>
  <c r="OJN70" i="16"/>
  <c r="OJO70" i="16"/>
  <c r="OJP70" i="16"/>
  <c r="OJQ70" i="16"/>
  <c r="OJR70" i="16"/>
  <c r="OJS70" i="16"/>
  <c r="OJT70" i="16"/>
  <c r="OJU70" i="16"/>
  <c r="OJV70" i="16"/>
  <c r="OJW70" i="16"/>
  <c r="OJX70" i="16"/>
  <c r="OJY70" i="16"/>
  <c r="OJZ70" i="16"/>
  <c r="OKA70" i="16"/>
  <c r="OKB70" i="16"/>
  <c r="OKC70" i="16"/>
  <c r="OKD70" i="16"/>
  <c r="OKE70" i="16"/>
  <c r="OKF70" i="16"/>
  <c r="OKG70" i="16"/>
  <c r="OKH70" i="16"/>
  <c r="OKI70" i="16"/>
  <c r="OKJ70" i="16"/>
  <c r="OKK70" i="16"/>
  <c r="OKL70" i="16"/>
  <c r="OKM70" i="16"/>
  <c r="OKN70" i="16"/>
  <c r="OKO70" i="16"/>
  <c r="OKP70" i="16"/>
  <c r="OKQ70" i="16"/>
  <c r="OKR70" i="16"/>
  <c r="OKS70" i="16"/>
  <c r="OKT70" i="16"/>
  <c r="OKU70" i="16"/>
  <c r="OKV70" i="16"/>
  <c r="OKW70" i="16"/>
  <c r="OKX70" i="16"/>
  <c r="OKY70" i="16"/>
  <c r="OKZ70" i="16"/>
  <c r="OLA70" i="16"/>
  <c r="OLB70" i="16"/>
  <c r="OLC70" i="16"/>
  <c r="OLD70" i="16"/>
  <c r="OLE70" i="16"/>
  <c r="OLF70" i="16"/>
  <c r="OLG70" i="16"/>
  <c r="OLH70" i="16"/>
  <c r="OLI70" i="16"/>
  <c r="OLJ70" i="16"/>
  <c r="OLK70" i="16"/>
  <c r="OLL70" i="16"/>
  <c r="OLM70" i="16"/>
  <c r="OLN70" i="16"/>
  <c r="OLO70" i="16"/>
  <c r="OLP70" i="16"/>
  <c r="OLQ70" i="16"/>
  <c r="OLR70" i="16"/>
  <c r="OLS70" i="16"/>
  <c r="OLT70" i="16"/>
  <c r="OLU70" i="16"/>
  <c r="OLV70" i="16"/>
  <c r="OLW70" i="16"/>
  <c r="OLX70" i="16"/>
  <c r="OLY70" i="16"/>
  <c r="OLZ70" i="16"/>
  <c r="OMA70" i="16"/>
  <c r="OMB70" i="16"/>
  <c r="OMC70" i="16"/>
  <c r="OMD70" i="16"/>
  <c r="OME70" i="16"/>
  <c r="OMF70" i="16"/>
  <c r="OMG70" i="16"/>
  <c r="OMH70" i="16"/>
  <c r="OMI70" i="16"/>
  <c r="OMJ70" i="16"/>
  <c r="OMK70" i="16"/>
  <c r="OML70" i="16"/>
  <c r="OMM70" i="16"/>
  <c r="OMN70" i="16"/>
  <c r="OMO70" i="16"/>
  <c r="OMP70" i="16"/>
  <c r="OMQ70" i="16"/>
  <c r="OMR70" i="16"/>
  <c r="OMS70" i="16"/>
  <c r="OMT70" i="16"/>
  <c r="OMU70" i="16"/>
  <c r="OMV70" i="16"/>
  <c r="OMW70" i="16"/>
  <c r="OMX70" i="16"/>
  <c r="OMY70" i="16"/>
  <c r="OMZ70" i="16"/>
  <c r="ONA70" i="16"/>
  <c r="ONB70" i="16"/>
  <c r="ONC70" i="16"/>
  <c r="OND70" i="16"/>
  <c r="ONE70" i="16"/>
  <c r="ONF70" i="16"/>
  <c r="ONG70" i="16"/>
  <c r="ONH70" i="16"/>
  <c r="ONI70" i="16"/>
  <c r="ONJ70" i="16"/>
  <c r="ONK70" i="16"/>
  <c r="ONL70" i="16"/>
  <c r="ONM70" i="16"/>
  <c r="ONN70" i="16"/>
  <c r="ONO70" i="16"/>
  <c r="ONP70" i="16"/>
  <c r="ONQ70" i="16"/>
  <c r="ONR70" i="16"/>
  <c r="ONS70" i="16"/>
  <c r="ONT70" i="16"/>
  <c r="ONU70" i="16"/>
  <c r="ONV70" i="16"/>
  <c r="ONW70" i="16"/>
  <c r="ONX70" i="16"/>
  <c r="ONY70" i="16"/>
  <c r="ONZ70" i="16"/>
  <c r="OOA70" i="16"/>
  <c r="OOB70" i="16"/>
  <c r="OOC70" i="16"/>
  <c r="OOD70" i="16"/>
  <c r="OOE70" i="16"/>
  <c r="OOF70" i="16"/>
  <c r="OOG70" i="16"/>
  <c r="OOH70" i="16"/>
  <c r="OOI70" i="16"/>
  <c r="OOJ70" i="16"/>
  <c r="OOK70" i="16"/>
  <c r="OOL70" i="16"/>
  <c r="OOM70" i="16"/>
  <c r="OON70" i="16"/>
  <c r="OOO70" i="16"/>
  <c r="OOP70" i="16"/>
  <c r="OOQ70" i="16"/>
  <c r="OOR70" i="16"/>
  <c r="OOS70" i="16"/>
  <c r="OOT70" i="16"/>
  <c r="OOU70" i="16"/>
  <c r="OOV70" i="16"/>
  <c r="OOW70" i="16"/>
  <c r="OOX70" i="16"/>
  <c r="OOY70" i="16"/>
  <c r="OOZ70" i="16"/>
  <c r="OPA70" i="16"/>
  <c r="OPB70" i="16"/>
  <c r="OPC70" i="16"/>
  <c r="OPD70" i="16"/>
  <c r="OPE70" i="16"/>
  <c r="OPF70" i="16"/>
  <c r="OPG70" i="16"/>
  <c r="OPH70" i="16"/>
  <c r="OPI70" i="16"/>
  <c r="OPJ70" i="16"/>
  <c r="OPK70" i="16"/>
  <c r="OPL70" i="16"/>
  <c r="OPM70" i="16"/>
  <c r="OPN70" i="16"/>
  <c r="OPO70" i="16"/>
  <c r="OPP70" i="16"/>
  <c r="OPQ70" i="16"/>
  <c r="OPR70" i="16"/>
  <c r="OPS70" i="16"/>
  <c r="OPT70" i="16"/>
  <c r="OPU70" i="16"/>
  <c r="OPV70" i="16"/>
  <c r="OPW70" i="16"/>
  <c r="OPX70" i="16"/>
  <c r="OPY70" i="16"/>
  <c r="OPZ70" i="16"/>
  <c r="OQA70" i="16"/>
  <c r="OQB70" i="16"/>
  <c r="OQC70" i="16"/>
  <c r="OQD70" i="16"/>
  <c r="OQE70" i="16"/>
  <c r="OQF70" i="16"/>
  <c r="OQG70" i="16"/>
  <c r="OQH70" i="16"/>
  <c r="OQI70" i="16"/>
  <c r="OQJ70" i="16"/>
  <c r="OQK70" i="16"/>
  <c r="OQL70" i="16"/>
  <c r="OQM70" i="16"/>
  <c r="OQN70" i="16"/>
  <c r="OQO70" i="16"/>
  <c r="OQP70" i="16"/>
  <c r="OQQ70" i="16"/>
  <c r="OQR70" i="16"/>
  <c r="OQS70" i="16"/>
  <c r="OQT70" i="16"/>
  <c r="OQU70" i="16"/>
  <c r="OQV70" i="16"/>
  <c r="OQW70" i="16"/>
  <c r="OQX70" i="16"/>
  <c r="OQY70" i="16"/>
  <c r="OQZ70" i="16"/>
  <c r="ORA70" i="16"/>
  <c r="ORB70" i="16"/>
  <c r="ORC70" i="16"/>
  <c r="ORD70" i="16"/>
  <c r="ORE70" i="16"/>
  <c r="ORF70" i="16"/>
  <c r="ORG70" i="16"/>
  <c r="ORH70" i="16"/>
  <c r="ORI70" i="16"/>
  <c r="ORJ70" i="16"/>
  <c r="ORK70" i="16"/>
  <c r="ORL70" i="16"/>
  <c r="ORM70" i="16"/>
  <c r="ORN70" i="16"/>
  <c r="ORO70" i="16"/>
  <c r="ORP70" i="16"/>
  <c r="ORQ70" i="16"/>
  <c r="ORR70" i="16"/>
  <c r="ORS70" i="16"/>
  <c r="ORT70" i="16"/>
  <c r="ORU70" i="16"/>
  <c r="ORV70" i="16"/>
  <c r="ORW70" i="16"/>
  <c r="ORX70" i="16"/>
  <c r="ORY70" i="16"/>
  <c r="ORZ70" i="16"/>
  <c r="OSA70" i="16"/>
  <c r="OSB70" i="16"/>
  <c r="OSC70" i="16"/>
  <c r="OSD70" i="16"/>
  <c r="OSE70" i="16"/>
  <c r="OSF70" i="16"/>
  <c r="OSG70" i="16"/>
  <c r="OSH70" i="16"/>
  <c r="OSI70" i="16"/>
  <c r="OSJ70" i="16"/>
  <c r="OSK70" i="16"/>
  <c r="OSL70" i="16"/>
  <c r="OSM70" i="16"/>
  <c r="OSN70" i="16"/>
  <c r="OSO70" i="16"/>
  <c r="OSP70" i="16"/>
  <c r="OSQ70" i="16"/>
  <c r="OSR70" i="16"/>
  <c r="OSS70" i="16"/>
  <c r="OST70" i="16"/>
  <c r="OSU70" i="16"/>
  <c r="OSV70" i="16"/>
  <c r="OSW70" i="16"/>
  <c r="OSX70" i="16"/>
  <c r="OSY70" i="16"/>
  <c r="OSZ70" i="16"/>
  <c r="OTA70" i="16"/>
  <c r="OTB70" i="16"/>
  <c r="OTC70" i="16"/>
  <c r="OTD70" i="16"/>
  <c r="OTE70" i="16"/>
  <c r="OTF70" i="16"/>
  <c r="OTG70" i="16"/>
  <c r="OTH70" i="16"/>
  <c r="OTI70" i="16"/>
  <c r="OTJ70" i="16"/>
  <c r="OTK70" i="16"/>
  <c r="OTL70" i="16"/>
  <c r="OTM70" i="16"/>
  <c r="OTN70" i="16"/>
  <c r="OTO70" i="16"/>
  <c r="OTP70" i="16"/>
  <c r="OTQ70" i="16"/>
  <c r="OTR70" i="16"/>
  <c r="OTS70" i="16"/>
  <c r="OTT70" i="16"/>
  <c r="OTU70" i="16"/>
  <c r="OTV70" i="16"/>
  <c r="OTW70" i="16"/>
  <c r="OTX70" i="16"/>
  <c r="OTY70" i="16"/>
  <c r="OTZ70" i="16"/>
  <c r="OUA70" i="16"/>
  <c r="OUB70" i="16"/>
  <c r="OUC70" i="16"/>
  <c r="OUD70" i="16"/>
  <c r="OUE70" i="16"/>
  <c r="OUF70" i="16"/>
  <c r="OUG70" i="16"/>
  <c r="OUH70" i="16"/>
  <c r="OUI70" i="16"/>
  <c r="OUJ70" i="16"/>
  <c r="OUK70" i="16"/>
  <c r="OUL70" i="16"/>
  <c r="OUM70" i="16"/>
  <c r="OUN70" i="16"/>
  <c r="OUO70" i="16"/>
  <c r="OUP70" i="16"/>
  <c r="OUQ70" i="16"/>
  <c r="OUR70" i="16"/>
  <c r="OUS70" i="16"/>
  <c r="OUT70" i="16"/>
  <c r="OUU70" i="16"/>
  <c r="OUV70" i="16"/>
  <c r="OUW70" i="16"/>
  <c r="OUX70" i="16"/>
  <c r="OUY70" i="16"/>
  <c r="OUZ70" i="16"/>
  <c r="OVA70" i="16"/>
  <c r="OVB70" i="16"/>
  <c r="OVC70" i="16"/>
  <c r="OVD70" i="16"/>
  <c r="OVE70" i="16"/>
  <c r="OVF70" i="16"/>
  <c r="OVG70" i="16"/>
  <c r="OVH70" i="16"/>
  <c r="OVI70" i="16"/>
  <c r="OVJ70" i="16"/>
  <c r="OVK70" i="16"/>
  <c r="OVL70" i="16"/>
  <c r="OVM70" i="16"/>
  <c r="OVN70" i="16"/>
  <c r="OVO70" i="16"/>
  <c r="OVP70" i="16"/>
  <c r="OVQ70" i="16"/>
  <c r="OVR70" i="16"/>
  <c r="OVS70" i="16"/>
  <c r="OVT70" i="16"/>
  <c r="OVU70" i="16"/>
  <c r="OVV70" i="16"/>
  <c r="OVW70" i="16"/>
  <c r="OVX70" i="16"/>
  <c r="OVY70" i="16"/>
  <c r="OVZ70" i="16"/>
  <c r="OWA70" i="16"/>
  <c r="OWB70" i="16"/>
  <c r="OWC70" i="16"/>
  <c r="OWD70" i="16"/>
  <c r="OWE70" i="16"/>
  <c r="OWF70" i="16"/>
  <c r="OWG70" i="16"/>
  <c r="OWH70" i="16"/>
  <c r="OWI70" i="16"/>
  <c r="OWJ70" i="16"/>
  <c r="OWK70" i="16"/>
  <c r="OWL70" i="16"/>
  <c r="OWM70" i="16"/>
  <c r="OWN70" i="16"/>
  <c r="OWO70" i="16"/>
  <c r="OWP70" i="16"/>
  <c r="OWQ70" i="16"/>
  <c r="OWR70" i="16"/>
  <c r="OWS70" i="16"/>
  <c r="OWT70" i="16"/>
  <c r="OWU70" i="16"/>
  <c r="OWV70" i="16"/>
  <c r="OWW70" i="16"/>
  <c r="OWX70" i="16"/>
  <c r="OWY70" i="16"/>
  <c r="OWZ70" i="16"/>
  <c r="OXA70" i="16"/>
  <c r="OXB70" i="16"/>
  <c r="OXC70" i="16"/>
  <c r="OXD70" i="16"/>
  <c r="OXE70" i="16"/>
  <c r="OXF70" i="16"/>
  <c r="OXG70" i="16"/>
  <c r="OXH70" i="16"/>
  <c r="OXI70" i="16"/>
  <c r="OXJ70" i="16"/>
  <c r="OXK70" i="16"/>
  <c r="OXL70" i="16"/>
  <c r="OXM70" i="16"/>
  <c r="OXN70" i="16"/>
  <c r="OXO70" i="16"/>
  <c r="OXP70" i="16"/>
  <c r="OXQ70" i="16"/>
  <c r="OXR70" i="16"/>
  <c r="OXS70" i="16"/>
  <c r="OXT70" i="16"/>
  <c r="OXU70" i="16"/>
  <c r="OXV70" i="16"/>
  <c r="OXW70" i="16"/>
  <c r="OXX70" i="16"/>
  <c r="OXY70" i="16"/>
  <c r="OXZ70" i="16"/>
  <c r="OYA70" i="16"/>
  <c r="OYB70" i="16"/>
  <c r="OYC70" i="16"/>
  <c r="OYD70" i="16"/>
  <c r="OYE70" i="16"/>
  <c r="OYF70" i="16"/>
  <c r="OYG70" i="16"/>
  <c r="OYH70" i="16"/>
  <c r="OYI70" i="16"/>
  <c r="OYJ70" i="16"/>
  <c r="OYK70" i="16"/>
  <c r="OYL70" i="16"/>
  <c r="OYM70" i="16"/>
  <c r="OYN70" i="16"/>
  <c r="OYO70" i="16"/>
  <c r="OYP70" i="16"/>
  <c r="OYQ70" i="16"/>
  <c r="OYR70" i="16"/>
  <c r="OYS70" i="16"/>
  <c r="OYT70" i="16"/>
  <c r="OYU70" i="16"/>
  <c r="OYV70" i="16"/>
  <c r="OYW70" i="16"/>
  <c r="OYX70" i="16"/>
  <c r="OYY70" i="16"/>
  <c r="OYZ70" i="16"/>
  <c r="OZA70" i="16"/>
  <c r="OZB70" i="16"/>
  <c r="OZC70" i="16"/>
  <c r="OZD70" i="16"/>
  <c r="OZE70" i="16"/>
  <c r="OZF70" i="16"/>
  <c r="OZG70" i="16"/>
  <c r="OZH70" i="16"/>
  <c r="OZI70" i="16"/>
  <c r="OZJ70" i="16"/>
  <c r="OZK70" i="16"/>
  <c r="OZL70" i="16"/>
  <c r="OZM70" i="16"/>
  <c r="OZN70" i="16"/>
  <c r="OZO70" i="16"/>
  <c r="OZP70" i="16"/>
  <c r="OZQ70" i="16"/>
  <c r="OZR70" i="16"/>
  <c r="OZS70" i="16"/>
  <c r="OZT70" i="16"/>
  <c r="OZU70" i="16"/>
  <c r="OZV70" i="16"/>
  <c r="OZW70" i="16"/>
  <c r="OZX70" i="16"/>
  <c r="OZY70" i="16"/>
  <c r="OZZ70" i="16"/>
  <c r="PAA70" i="16"/>
  <c r="PAB70" i="16"/>
  <c r="PAC70" i="16"/>
  <c r="PAD70" i="16"/>
  <c r="PAE70" i="16"/>
  <c r="PAF70" i="16"/>
  <c r="PAG70" i="16"/>
  <c r="PAH70" i="16"/>
  <c r="PAI70" i="16"/>
  <c r="PAJ70" i="16"/>
  <c r="PAK70" i="16"/>
  <c r="PAL70" i="16"/>
  <c r="PAM70" i="16"/>
  <c r="PAN70" i="16"/>
  <c r="PAO70" i="16"/>
  <c r="PAP70" i="16"/>
  <c r="PAQ70" i="16"/>
  <c r="PAR70" i="16"/>
  <c r="PAS70" i="16"/>
  <c r="PAT70" i="16"/>
  <c r="PAU70" i="16"/>
  <c r="PAV70" i="16"/>
  <c r="PAW70" i="16"/>
  <c r="PAX70" i="16"/>
  <c r="PAY70" i="16"/>
  <c r="PAZ70" i="16"/>
  <c r="PBA70" i="16"/>
  <c r="PBB70" i="16"/>
  <c r="PBC70" i="16"/>
  <c r="PBD70" i="16"/>
  <c r="PBE70" i="16"/>
  <c r="PBF70" i="16"/>
  <c r="PBG70" i="16"/>
  <c r="PBH70" i="16"/>
  <c r="PBI70" i="16"/>
  <c r="PBJ70" i="16"/>
  <c r="PBK70" i="16"/>
  <c r="PBL70" i="16"/>
  <c r="PBM70" i="16"/>
  <c r="PBN70" i="16"/>
  <c r="PBO70" i="16"/>
  <c r="PBP70" i="16"/>
  <c r="PBQ70" i="16"/>
  <c r="PBR70" i="16"/>
  <c r="PBS70" i="16"/>
  <c r="PBT70" i="16"/>
  <c r="PBU70" i="16"/>
  <c r="PBV70" i="16"/>
  <c r="PBW70" i="16"/>
  <c r="PBX70" i="16"/>
  <c r="PBY70" i="16"/>
  <c r="PBZ70" i="16"/>
  <c r="PCA70" i="16"/>
  <c r="PCB70" i="16"/>
  <c r="PCC70" i="16"/>
  <c r="PCD70" i="16"/>
  <c r="PCE70" i="16"/>
  <c r="PCF70" i="16"/>
  <c r="PCG70" i="16"/>
  <c r="PCH70" i="16"/>
  <c r="PCI70" i="16"/>
  <c r="PCJ70" i="16"/>
  <c r="PCK70" i="16"/>
  <c r="PCL70" i="16"/>
  <c r="PCM70" i="16"/>
  <c r="PCN70" i="16"/>
  <c r="PCO70" i="16"/>
  <c r="PCP70" i="16"/>
  <c r="PCQ70" i="16"/>
  <c r="PCR70" i="16"/>
  <c r="PCS70" i="16"/>
  <c r="PCT70" i="16"/>
  <c r="PCU70" i="16"/>
  <c r="PCV70" i="16"/>
  <c r="PCW70" i="16"/>
  <c r="PCX70" i="16"/>
  <c r="PCY70" i="16"/>
  <c r="PCZ70" i="16"/>
  <c r="PDA70" i="16"/>
  <c r="PDB70" i="16"/>
  <c r="PDC70" i="16"/>
  <c r="PDD70" i="16"/>
  <c r="PDE70" i="16"/>
  <c r="PDF70" i="16"/>
  <c r="PDG70" i="16"/>
  <c r="PDH70" i="16"/>
  <c r="PDI70" i="16"/>
  <c r="PDJ70" i="16"/>
  <c r="PDK70" i="16"/>
  <c r="PDL70" i="16"/>
  <c r="PDM70" i="16"/>
  <c r="PDN70" i="16"/>
  <c r="PDO70" i="16"/>
  <c r="PDP70" i="16"/>
  <c r="PDQ70" i="16"/>
  <c r="PDR70" i="16"/>
  <c r="PDS70" i="16"/>
  <c r="PDT70" i="16"/>
  <c r="PDU70" i="16"/>
  <c r="PDV70" i="16"/>
  <c r="PDW70" i="16"/>
  <c r="PDX70" i="16"/>
  <c r="PDY70" i="16"/>
  <c r="PDZ70" i="16"/>
  <c r="PEA70" i="16"/>
  <c r="PEB70" i="16"/>
  <c r="PEC70" i="16"/>
  <c r="PED70" i="16"/>
  <c r="PEE70" i="16"/>
  <c r="PEF70" i="16"/>
  <c r="PEG70" i="16"/>
  <c r="PEH70" i="16"/>
  <c r="PEI70" i="16"/>
  <c r="PEJ70" i="16"/>
  <c r="PEK70" i="16"/>
  <c r="PEL70" i="16"/>
  <c r="PEM70" i="16"/>
  <c r="PEN70" i="16"/>
  <c r="PEO70" i="16"/>
  <c r="PEP70" i="16"/>
  <c r="PEQ70" i="16"/>
  <c r="PER70" i="16"/>
  <c r="PES70" i="16"/>
  <c r="PET70" i="16"/>
  <c r="PEU70" i="16"/>
  <c r="PEV70" i="16"/>
  <c r="PEW70" i="16"/>
  <c r="PEX70" i="16"/>
  <c r="PEY70" i="16"/>
  <c r="PEZ70" i="16"/>
  <c r="PFA70" i="16"/>
  <c r="PFB70" i="16"/>
  <c r="PFC70" i="16"/>
  <c r="PFD70" i="16"/>
  <c r="PFE70" i="16"/>
  <c r="PFF70" i="16"/>
  <c r="PFG70" i="16"/>
  <c r="PFH70" i="16"/>
  <c r="PFI70" i="16"/>
  <c r="PFJ70" i="16"/>
  <c r="PFK70" i="16"/>
  <c r="PFL70" i="16"/>
  <c r="PFM70" i="16"/>
  <c r="PFN70" i="16"/>
  <c r="PFO70" i="16"/>
  <c r="PFP70" i="16"/>
  <c r="PFQ70" i="16"/>
  <c r="PFR70" i="16"/>
  <c r="PFS70" i="16"/>
  <c r="PFT70" i="16"/>
  <c r="PFU70" i="16"/>
  <c r="PFV70" i="16"/>
  <c r="PFW70" i="16"/>
  <c r="PFX70" i="16"/>
  <c r="PFY70" i="16"/>
  <c r="PFZ70" i="16"/>
  <c r="PGA70" i="16"/>
  <c r="PGB70" i="16"/>
  <c r="PGC70" i="16"/>
  <c r="PGD70" i="16"/>
  <c r="PGE70" i="16"/>
  <c r="PGF70" i="16"/>
  <c r="PGG70" i="16"/>
  <c r="PGH70" i="16"/>
  <c r="PGI70" i="16"/>
  <c r="PGJ70" i="16"/>
  <c r="PGK70" i="16"/>
  <c r="PGL70" i="16"/>
  <c r="PGM70" i="16"/>
  <c r="PGN70" i="16"/>
  <c r="PGO70" i="16"/>
  <c r="PGP70" i="16"/>
  <c r="PGQ70" i="16"/>
  <c r="PGR70" i="16"/>
  <c r="PGS70" i="16"/>
  <c r="PGT70" i="16"/>
  <c r="PGU70" i="16"/>
  <c r="PGV70" i="16"/>
  <c r="PGW70" i="16"/>
  <c r="PGX70" i="16"/>
  <c r="PGY70" i="16"/>
  <c r="PGZ70" i="16"/>
  <c r="PHA70" i="16"/>
  <c r="PHB70" i="16"/>
  <c r="PHC70" i="16"/>
  <c r="PHD70" i="16"/>
  <c r="PHE70" i="16"/>
  <c r="PHF70" i="16"/>
  <c r="PHG70" i="16"/>
  <c r="PHH70" i="16"/>
  <c r="PHI70" i="16"/>
  <c r="PHJ70" i="16"/>
  <c r="PHK70" i="16"/>
  <c r="PHL70" i="16"/>
  <c r="PHM70" i="16"/>
  <c r="PHN70" i="16"/>
  <c r="PHO70" i="16"/>
  <c r="PHP70" i="16"/>
  <c r="PHQ70" i="16"/>
  <c r="PHR70" i="16"/>
  <c r="PHS70" i="16"/>
  <c r="PHT70" i="16"/>
  <c r="PHU70" i="16"/>
  <c r="PHV70" i="16"/>
  <c r="PHW70" i="16"/>
  <c r="PHX70" i="16"/>
  <c r="PHY70" i="16"/>
  <c r="PHZ70" i="16"/>
  <c r="PIA70" i="16"/>
  <c r="PIB70" i="16"/>
  <c r="PIC70" i="16"/>
  <c r="PID70" i="16"/>
  <c r="PIE70" i="16"/>
  <c r="PIF70" i="16"/>
  <c r="PIG70" i="16"/>
  <c r="PIH70" i="16"/>
  <c r="PII70" i="16"/>
  <c r="PIJ70" i="16"/>
  <c r="PIK70" i="16"/>
  <c r="PIL70" i="16"/>
  <c r="PIM70" i="16"/>
  <c r="PIN70" i="16"/>
  <c r="PIO70" i="16"/>
  <c r="PIP70" i="16"/>
  <c r="PIQ70" i="16"/>
  <c r="PIR70" i="16"/>
  <c r="PIS70" i="16"/>
  <c r="PIT70" i="16"/>
  <c r="PIU70" i="16"/>
  <c r="PIV70" i="16"/>
  <c r="PIW70" i="16"/>
  <c r="PIX70" i="16"/>
  <c r="PIY70" i="16"/>
  <c r="PIZ70" i="16"/>
  <c r="PJA70" i="16"/>
  <c r="PJB70" i="16"/>
  <c r="PJC70" i="16"/>
  <c r="PJD70" i="16"/>
  <c r="PJE70" i="16"/>
  <c r="PJF70" i="16"/>
  <c r="PJG70" i="16"/>
  <c r="PJH70" i="16"/>
  <c r="PJI70" i="16"/>
  <c r="PJJ70" i="16"/>
  <c r="PJK70" i="16"/>
  <c r="PJL70" i="16"/>
  <c r="PJM70" i="16"/>
  <c r="PJN70" i="16"/>
  <c r="PJO70" i="16"/>
  <c r="PJP70" i="16"/>
  <c r="PJQ70" i="16"/>
  <c r="PJR70" i="16"/>
  <c r="PJS70" i="16"/>
  <c r="PJT70" i="16"/>
  <c r="PJU70" i="16"/>
  <c r="PJV70" i="16"/>
  <c r="PJW70" i="16"/>
  <c r="PJX70" i="16"/>
  <c r="PJY70" i="16"/>
  <c r="PJZ70" i="16"/>
  <c r="PKA70" i="16"/>
  <c r="PKB70" i="16"/>
  <c r="PKC70" i="16"/>
  <c r="PKD70" i="16"/>
  <c r="PKE70" i="16"/>
  <c r="PKF70" i="16"/>
  <c r="PKG70" i="16"/>
  <c r="PKH70" i="16"/>
  <c r="PKI70" i="16"/>
  <c r="PKJ70" i="16"/>
  <c r="PKK70" i="16"/>
  <c r="PKL70" i="16"/>
  <c r="PKM70" i="16"/>
  <c r="PKN70" i="16"/>
  <c r="PKO70" i="16"/>
  <c r="PKP70" i="16"/>
  <c r="PKQ70" i="16"/>
  <c r="PKR70" i="16"/>
  <c r="PKS70" i="16"/>
  <c r="PKT70" i="16"/>
  <c r="PKU70" i="16"/>
  <c r="PKV70" i="16"/>
  <c r="PKW70" i="16"/>
  <c r="PKX70" i="16"/>
  <c r="PKY70" i="16"/>
  <c r="PKZ70" i="16"/>
  <c r="PLA70" i="16"/>
  <c r="PLB70" i="16"/>
  <c r="PLC70" i="16"/>
  <c r="PLD70" i="16"/>
  <c r="PLE70" i="16"/>
  <c r="PLF70" i="16"/>
  <c r="PLG70" i="16"/>
  <c r="PLH70" i="16"/>
  <c r="PLI70" i="16"/>
  <c r="PLJ70" i="16"/>
  <c r="PLK70" i="16"/>
  <c r="PLL70" i="16"/>
  <c r="PLM70" i="16"/>
  <c r="PLN70" i="16"/>
  <c r="PLO70" i="16"/>
  <c r="PLP70" i="16"/>
  <c r="PLQ70" i="16"/>
  <c r="PLR70" i="16"/>
  <c r="PLS70" i="16"/>
  <c r="PLT70" i="16"/>
  <c r="PLU70" i="16"/>
  <c r="PLV70" i="16"/>
  <c r="PLW70" i="16"/>
  <c r="PLX70" i="16"/>
  <c r="PLY70" i="16"/>
  <c r="PLZ70" i="16"/>
  <c r="PMA70" i="16"/>
  <c r="PMB70" i="16"/>
  <c r="PMC70" i="16"/>
  <c r="PMD70" i="16"/>
  <c r="PME70" i="16"/>
  <c r="PMF70" i="16"/>
  <c r="PMG70" i="16"/>
  <c r="PMH70" i="16"/>
  <c r="PMI70" i="16"/>
  <c r="PMJ70" i="16"/>
  <c r="PMK70" i="16"/>
  <c r="PML70" i="16"/>
  <c r="PMM70" i="16"/>
  <c r="PMN70" i="16"/>
  <c r="PMO70" i="16"/>
  <c r="PMP70" i="16"/>
  <c r="PMQ70" i="16"/>
  <c r="PMR70" i="16"/>
  <c r="PMS70" i="16"/>
  <c r="PMT70" i="16"/>
  <c r="PMU70" i="16"/>
  <c r="PMV70" i="16"/>
  <c r="PMW70" i="16"/>
  <c r="PMX70" i="16"/>
  <c r="PMY70" i="16"/>
  <c r="PMZ70" i="16"/>
  <c r="PNA70" i="16"/>
  <c r="PNB70" i="16"/>
  <c r="PNC70" i="16"/>
  <c r="PND70" i="16"/>
  <c r="PNE70" i="16"/>
  <c r="PNF70" i="16"/>
  <c r="PNG70" i="16"/>
  <c r="PNH70" i="16"/>
  <c r="PNI70" i="16"/>
  <c r="PNJ70" i="16"/>
  <c r="PNK70" i="16"/>
  <c r="PNL70" i="16"/>
  <c r="PNM70" i="16"/>
  <c r="PNN70" i="16"/>
  <c r="PNO70" i="16"/>
  <c r="PNP70" i="16"/>
  <c r="PNQ70" i="16"/>
  <c r="PNR70" i="16"/>
  <c r="PNS70" i="16"/>
  <c r="PNT70" i="16"/>
  <c r="PNU70" i="16"/>
  <c r="PNV70" i="16"/>
  <c r="PNW70" i="16"/>
  <c r="PNX70" i="16"/>
  <c r="PNY70" i="16"/>
  <c r="PNZ70" i="16"/>
  <c r="POA70" i="16"/>
  <c r="POB70" i="16"/>
  <c r="POC70" i="16"/>
  <c r="POD70" i="16"/>
  <c r="POE70" i="16"/>
  <c r="POF70" i="16"/>
  <c r="POG70" i="16"/>
  <c r="POH70" i="16"/>
  <c r="POI70" i="16"/>
  <c r="POJ70" i="16"/>
  <c r="POK70" i="16"/>
  <c r="POL70" i="16"/>
  <c r="POM70" i="16"/>
  <c r="PON70" i="16"/>
  <c r="POO70" i="16"/>
  <c r="POP70" i="16"/>
  <c r="POQ70" i="16"/>
  <c r="POR70" i="16"/>
  <c r="POS70" i="16"/>
  <c r="POT70" i="16"/>
  <c r="POU70" i="16"/>
  <c r="POV70" i="16"/>
  <c r="POW70" i="16"/>
  <c r="POX70" i="16"/>
  <c r="POY70" i="16"/>
  <c r="POZ70" i="16"/>
  <c r="PPA70" i="16"/>
  <c r="PPB70" i="16"/>
  <c r="PPC70" i="16"/>
  <c r="PPD70" i="16"/>
  <c r="PPE70" i="16"/>
  <c r="PPF70" i="16"/>
  <c r="PPG70" i="16"/>
  <c r="PPH70" i="16"/>
  <c r="PPI70" i="16"/>
  <c r="PPJ70" i="16"/>
  <c r="PPK70" i="16"/>
  <c r="PPL70" i="16"/>
  <c r="PPM70" i="16"/>
  <c r="PPN70" i="16"/>
  <c r="PPO70" i="16"/>
  <c r="PPP70" i="16"/>
  <c r="PPQ70" i="16"/>
  <c r="PPR70" i="16"/>
  <c r="PPS70" i="16"/>
  <c r="PPT70" i="16"/>
  <c r="PPU70" i="16"/>
  <c r="PPV70" i="16"/>
  <c r="PPW70" i="16"/>
  <c r="PPX70" i="16"/>
  <c r="PPY70" i="16"/>
  <c r="PPZ70" i="16"/>
  <c r="PQA70" i="16"/>
  <c r="PQB70" i="16"/>
  <c r="PQC70" i="16"/>
  <c r="PQD70" i="16"/>
  <c r="PQE70" i="16"/>
  <c r="PQF70" i="16"/>
  <c r="PQG70" i="16"/>
  <c r="PQH70" i="16"/>
  <c r="PQI70" i="16"/>
  <c r="PQJ70" i="16"/>
  <c r="PQK70" i="16"/>
  <c r="PQL70" i="16"/>
  <c r="PQM70" i="16"/>
  <c r="PQN70" i="16"/>
  <c r="PQO70" i="16"/>
  <c r="PQP70" i="16"/>
  <c r="PQQ70" i="16"/>
  <c r="PQR70" i="16"/>
  <c r="PQS70" i="16"/>
  <c r="PQT70" i="16"/>
  <c r="PQU70" i="16"/>
  <c r="PQV70" i="16"/>
  <c r="PQW70" i="16"/>
  <c r="PQX70" i="16"/>
  <c r="PQY70" i="16"/>
  <c r="PQZ70" i="16"/>
  <c r="PRA70" i="16"/>
  <c r="PRB70" i="16"/>
  <c r="PRC70" i="16"/>
  <c r="PRD70" i="16"/>
  <c r="PRE70" i="16"/>
  <c r="PRF70" i="16"/>
  <c r="PRG70" i="16"/>
  <c r="PRH70" i="16"/>
  <c r="PRI70" i="16"/>
  <c r="PRJ70" i="16"/>
  <c r="PRK70" i="16"/>
  <c r="PRL70" i="16"/>
  <c r="PRM70" i="16"/>
  <c r="PRN70" i="16"/>
  <c r="PRO70" i="16"/>
  <c r="PRP70" i="16"/>
  <c r="PRQ70" i="16"/>
  <c r="PRR70" i="16"/>
  <c r="PRS70" i="16"/>
  <c r="PRT70" i="16"/>
  <c r="PRU70" i="16"/>
  <c r="PRV70" i="16"/>
  <c r="PRW70" i="16"/>
  <c r="PRX70" i="16"/>
  <c r="PRY70" i="16"/>
  <c r="PRZ70" i="16"/>
  <c r="PSA70" i="16"/>
  <c r="PSB70" i="16"/>
  <c r="PSC70" i="16"/>
  <c r="PSD70" i="16"/>
  <c r="PSE70" i="16"/>
  <c r="PSF70" i="16"/>
  <c r="PSG70" i="16"/>
  <c r="PSH70" i="16"/>
  <c r="PSI70" i="16"/>
  <c r="PSJ70" i="16"/>
  <c r="PSK70" i="16"/>
  <c r="PSL70" i="16"/>
  <c r="PSM70" i="16"/>
  <c r="PSN70" i="16"/>
  <c r="PSO70" i="16"/>
  <c r="PSP70" i="16"/>
  <c r="PSQ70" i="16"/>
  <c r="PSR70" i="16"/>
  <c r="PSS70" i="16"/>
  <c r="PST70" i="16"/>
  <c r="PSU70" i="16"/>
  <c r="PSV70" i="16"/>
  <c r="PSW70" i="16"/>
  <c r="PSX70" i="16"/>
  <c r="PSY70" i="16"/>
  <c r="PSZ70" i="16"/>
  <c r="PTA70" i="16"/>
  <c r="PTB70" i="16"/>
  <c r="PTC70" i="16"/>
  <c r="PTD70" i="16"/>
  <c r="PTE70" i="16"/>
  <c r="PTF70" i="16"/>
  <c r="PTG70" i="16"/>
  <c r="PTH70" i="16"/>
  <c r="PTI70" i="16"/>
  <c r="PTJ70" i="16"/>
  <c r="PTK70" i="16"/>
  <c r="PTL70" i="16"/>
  <c r="PTM70" i="16"/>
  <c r="PTN70" i="16"/>
  <c r="PTO70" i="16"/>
  <c r="PTP70" i="16"/>
  <c r="PTQ70" i="16"/>
  <c r="PTR70" i="16"/>
  <c r="PTS70" i="16"/>
  <c r="PTT70" i="16"/>
  <c r="PTU70" i="16"/>
  <c r="PTV70" i="16"/>
  <c r="PTW70" i="16"/>
  <c r="PTX70" i="16"/>
  <c r="PTY70" i="16"/>
  <c r="PTZ70" i="16"/>
  <c r="PUA70" i="16"/>
  <c r="PUB70" i="16"/>
  <c r="PUC70" i="16"/>
  <c r="PUD70" i="16"/>
  <c r="PUE70" i="16"/>
  <c r="PUF70" i="16"/>
  <c r="PUG70" i="16"/>
  <c r="PUH70" i="16"/>
  <c r="PUI70" i="16"/>
  <c r="PUJ70" i="16"/>
  <c r="PUK70" i="16"/>
  <c r="PUL70" i="16"/>
  <c r="PUM70" i="16"/>
  <c r="PUN70" i="16"/>
  <c r="PUO70" i="16"/>
  <c r="PUP70" i="16"/>
  <c r="PUQ70" i="16"/>
  <c r="PUR70" i="16"/>
  <c r="PUS70" i="16"/>
  <c r="PUT70" i="16"/>
  <c r="PUU70" i="16"/>
  <c r="PUV70" i="16"/>
  <c r="PUW70" i="16"/>
  <c r="PUX70" i="16"/>
  <c r="PUY70" i="16"/>
  <c r="PUZ70" i="16"/>
  <c r="PVA70" i="16"/>
  <c r="PVB70" i="16"/>
  <c r="PVC70" i="16"/>
  <c r="PVD70" i="16"/>
  <c r="PVE70" i="16"/>
  <c r="PVF70" i="16"/>
  <c r="PVG70" i="16"/>
  <c r="PVH70" i="16"/>
  <c r="PVI70" i="16"/>
  <c r="PVJ70" i="16"/>
  <c r="PVK70" i="16"/>
  <c r="PVL70" i="16"/>
  <c r="PVM70" i="16"/>
  <c r="PVN70" i="16"/>
  <c r="PVO70" i="16"/>
  <c r="PVP70" i="16"/>
  <c r="PVQ70" i="16"/>
  <c r="PVR70" i="16"/>
  <c r="PVS70" i="16"/>
  <c r="PVT70" i="16"/>
  <c r="PVU70" i="16"/>
  <c r="PVV70" i="16"/>
  <c r="PVW70" i="16"/>
  <c r="PVX70" i="16"/>
  <c r="PVY70" i="16"/>
  <c r="PVZ70" i="16"/>
  <c r="PWA70" i="16"/>
  <c r="PWB70" i="16"/>
  <c r="PWC70" i="16"/>
  <c r="PWD70" i="16"/>
  <c r="PWE70" i="16"/>
  <c r="PWF70" i="16"/>
  <c r="PWG70" i="16"/>
  <c r="PWH70" i="16"/>
  <c r="PWI70" i="16"/>
  <c r="PWJ70" i="16"/>
  <c r="PWK70" i="16"/>
  <c r="PWL70" i="16"/>
  <c r="PWM70" i="16"/>
  <c r="PWN70" i="16"/>
  <c r="PWO70" i="16"/>
  <c r="PWP70" i="16"/>
  <c r="PWQ70" i="16"/>
  <c r="PWR70" i="16"/>
  <c r="PWS70" i="16"/>
  <c r="PWT70" i="16"/>
  <c r="PWU70" i="16"/>
  <c r="PWV70" i="16"/>
  <c r="PWW70" i="16"/>
  <c r="PWX70" i="16"/>
  <c r="PWY70" i="16"/>
  <c r="PWZ70" i="16"/>
  <c r="PXA70" i="16"/>
  <c r="PXB70" i="16"/>
  <c r="PXC70" i="16"/>
  <c r="PXD70" i="16"/>
  <c r="PXE70" i="16"/>
  <c r="PXF70" i="16"/>
  <c r="PXG70" i="16"/>
  <c r="PXH70" i="16"/>
  <c r="PXI70" i="16"/>
  <c r="PXJ70" i="16"/>
  <c r="PXK70" i="16"/>
  <c r="PXL70" i="16"/>
  <c r="PXM70" i="16"/>
  <c r="PXN70" i="16"/>
  <c r="PXO70" i="16"/>
  <c r="PXP70" i="16"/>
  <c r="PXQ70" i="16"/>
  <c r="PXR70" i="16"/>
  <c r="PXS70" i="16"/>
  <c r="PXT70" i="16"/>
  <c r="PXU70" i="16"/>
  <c r="PXV70" i="16"/>
  <c r="PXW70" i="16"/>
  <c r="PXX70" i="16"/>
  <c r="PXY70" i="16"/>
  <c r="PXZ70" i="16"/>
  <c r="PYA70" i="16"/>
  <c r="PYB70" i="16"/>
  <c r="PYC70" i="16"/>
  <c r="PYD70" i="16"/>
  <c r="PYE70" i="16"/>
  <c r="PYF70" i="16"/>
  <c r="PYG70" i="16"/>
  <c r="PYH70" i="16"/>
  <c r="PYI70" i="16"/>
  <c r="PYJ70" i="16"/>
  <c r="PYK70" i="16"/>
  <c r="PYL70" i="16"/>
  <c r="PYM70" i="16"/>
  <c r="PYN70" i="16"/>
  <c r="PYO70" i="16"/>
  <c r="PYP70" i="16"/>
  <c r="PYQ70" i="16"/>
  <c r="PYR70" i="16"/>
  <c r="PYS70" i="16"/>
  <c r="PYT70" i="16"/>
  <c r="PYU70" i="16"/>
  <c r="PYV70" i="16"/>
  <c r="PYW70" i="16"/>
  <c r="PYX70" i="16"/>
  <c r="PYY70" i="16"/>
  <c r="PYZ70" i="16"/>
  <c r="PZA70" i="16"/>
  <c r="PZB70" i="16"/>
  <c r="PZC70" i="16"/>
  <c r="PZD70" i="16"/>
  <c r="PZE70" i="16"/>
  <c r="PZF70" i="16"/>
  <c r="PZG70" i="16"/>
  <c r="PZH70" i="16"/>
  <c r="PZI70" i="16"/>
  <c r="PZJ70" i="16"/>
  <c r="PZK70" i="16"/>
  <c r="PZL70" i="16"/>
  <c r="PZM70" i="16"/>
  <c r="PZN70" i="16"/>
  <c r="PZO70" i="16"/>
  <c r="PZP70" i="16"/>
  <c r="PZQ70" i="16"/>
  <c r="PZR70" i="16"/>
  <c r="PZS70" i="16"/>
  <c r="PZT70" i="16"/>
  <c r="PZU70" i="16"/>
  <c r="PZV70" i="16"/>
  <c r="PZW70" i="16"/>
  <c r="PZX70" i="16"/>
  <c r="PZY70" i="16"/>
  <c r="PZZ70" i="16"/>
  <c r="QAA70" i="16"/>
  <c r="QAB70" i="16"/>
  <c r="QAC70" i="16"/>
  <c r="QAD70" i="16"/>
  <c r="QAE70" i="16"/>
  <c r="QAF70" i="16"/>
  <c r="QAG70" i="16"/>
  <c r="QAH70" i="16"/>
  <c r="QAI70" i="16"/>
  <c r="QAJ70" i="16"/>
  <c r="QAK70" i="16"/>
  <c r="QAL70" i="16"/>
  <c r="QAM70" i="16"/>
  <c r="QAN70" i="16"/>
  <c r="QAO70" i="16"/>
  <c r="QAP70" i="16"/>
  <c r="QAQ70" i="16"/>
  <c r="QAR70" i="16"/>
  <c r="QAS70" i="16"/>
  <c r="QAT70" i="16"/>
  <c r="QAU70" i="16"/>
  <c r="QAV70" i="16"/>
  <c r="QAW70" i="16"/>
  <c r="QAX70" i="16"/>
  <c r="QAY70" i="16"/>
  <c r="QAZ70" i="16"/>
  <c r="QBA70" i="16"/>
  <c r="QBB70" i="16"/>
  <c r="QBC70" i="16"/>
  <c r="QBD70" i="16"/>
  <c r="QBE70" i="16"/>
  <c r="QBF70" i="16"/>
  <c r="QBG70" i="16"/>
  <c r="QBH70" i="16"/>
  <c r="QBI70" i="16"/>
  <c r="QBJ70" i="16"/>
  <c r="QBK70" i="16"/>
  <c r="QBL70" i="16"/>
  <c r="QBM70" i="16"/>
  <c r="QBN70" i="16"/>
  <c r="QBO70" i="16"/>
  <c r="QBP70" i="16"/>
  <c r="QBQ70" i="16"/>
  <c r="QBR70" i="16"/>
  <c r="QBS70" i="16"/>
  <c r="QBT70" i="16"/>
  <c r="QBU70" i="16"/>
  <c r="QBV70" i="16"/>
  <c r="QBW70" i="16"/>
  <c r="QBX70" i="16"/>
  <c r="QBY70" i="16"/>
  <c r="QBZ70" i="16"/>
  <c r="QCA70" i="16"/>
  <c r="QCB70" i="16"/>
  <c r="QCC70" i="16"/>
  <c r="QCD70" i="16"/>
  <c r="QCE70" i="16"/>
  <c r="QCF70" i="16"/>
  <c r="QCG70" i="16"/>
  <c r="QCH70" i="16"/>
  <c r="QCI70" i="16"/>
  <c r="QCJ70" i="16"/>
  <c r="QCK70" i="16"/>
  <c r="QCL70" i="16"/>
  <c r="QCM70" i="16"/>
  <c r="QCN70" i="16"/>
  <c r="QCO70" i="16"/>
  <c r="QCP70" i="16"/>
  <c r="QCQ70" i="16"/>
  <c r="QCR70" i="16"/>
  <c r="QCS70" i="16"/>
  <c r="QCT70" i="16"/>
  <c r="QCU70" i="16"/>
  <c r="QCV70" i="16"/>
  <c r="QCW70" i="16"/>
  <c r="QCX70" i="16"/>
  <c r="QCY70" i="16"/>
  <c r="QCZ70" i="16"/>
  <c r="QDA70" i="16"/>
  <c r="QDB70" i="16"/>
  <c r="QDC70" i="16"/>
  <c r="QDD70" i="16"/>
  <c r="QDE70" i="16"/>
  <c r="QDF70" i="16"/>
  <c r="QDG70" i="16"/>
  <c r="QDH70" i="16"/>
  <c r="QDI70" i="16"/>
  <c r="QDJ70" i="16"/>
  <c r="QDK70" i="16"/>
  <c r="QDL70" i="16"/>
  <c r="QDM70" i="16"/>
  <c r="QDN70" i="16"/>
  <c r="QDO70" i="16"/>
  <c r="QDP70" i="16"/>
  <c r="QDQ70" i="16"/>
  <c r="QDR70" i="16"/>
  <c r="QDS70" i="16"/>
  <c r="QDT70" i="16"/>
  <c r="QDU70" i="16"/>
  <c r="QDV70" i="16"/>
  <c r="QDW70" i="16"/>
  <c r="QDX70" i="16"/>
  <c r="QDY70" i="16"/>
  <c r="QDZ70" i="16"/>
  <c r="QEA70" i="16"/>
  <c r="QEB70" i="16"/>
  <c r="QEC70" i="16"/>
  <c r="QED70" i="16"/>
  <c r="QEE70" i="16"/>
  <c r="QEF70" i="16"/>
  <c r="QEG70" i="16"/>
  <c r="QEH70" i="16"/>
  <c r="QEI70" i="16"/>
  <c r="QEJ70" i="16"/>
  <c r="QEK70" i="16"/>
  <c r="QEL70" i="16"/>
  <c r="QEM70" i="16"/>
  <c r="QEN70" i="16"/>
  <c r="QEO70" i="16"/>
  <c r="QEP70" i="16"/>
  <c r="QEQ70" i="16"/>
  <c r="QER70" i="16"/>
  <c r="QES70" i="16"/>
  <c r="QET70" i="16"/>
  <c r="QEU70" i="16"/>
  <c r="QEV70" i="16"/>
  <c r="QEW70" i="16"/>
  <c r="QEX70" i="16"/>
  <c r="QEY70" i="16"/>
  <c r="QEZ70" i="16"/>
  <c r="QFA70" i="16"/>
  <c r="QFB70" i="16"/>
  <c r="QFC70" i="16"/>
  <c r="QFD70" i="16"/>
  <c r="QFE70" i="16"/>
  <c r="QFF70" i="16"/>
  <c r="QFG70" i="16"/>
  <c r="QFH70" i="16"/>
  <c r="QFI70" i="16"/>
  <c r="QFJ70" i="16"/>
  <c r="QFK70" i="16"/>
  <c r="QFL70" i="16"/>
  <c r="QFM70" i="16"/>
  <c r="QFN70" i="16"/>
  <c r="QFO70" i="16"/>
  <c r="QFP70" i="16"/>
  <c r="QFQ70" i="16"/>
  <c r="QFR70" i="16"/>
  <c r="QFS70" i="16"/>
  <c r="QFT70" i="16"/>
  <c r="QFU70" i="16"/>
  <c r="QFV70" i="16"/>
  <c r="QFW70" i="16"/>
  <c r="QFX70" i="16"/>
  <c r="QFY70" i="16"/>
  <c r="QFZ70" i="16"/>
  <c r="QGA70" i="16"/>
  <c r="QGB70" i="16"/>
  <c r="QGC70" i="16"/>
  <c r="QGD70" i="16"/>
  <c r="QGE70" i="16"/>
  <c r="QGF70" i="16"/>
  <c r="QGG70" i="16"/>
  <c r="QGH70" i="16"/>
  <c r="QGI70" i="16"/>
  <c r="QGJ70" i="16"/>
  <c r="QGK70" i="16"/>
  <c r="QGL70" i="16"/>
  <c r="QGM70" i="16"/>
  <c r="QGN70" i="16"/>
  <c r="QGO70" i="16"/>
  <c r="QGP70" i="16"/>
  <c r="QGQ70" i="16"/>
  <c r="QGR70" i="16"/>
  <c r="QGS70" i="16"/>
  <c r="QGT70" i="16"/>
  <c r="QGU70" i="16"/>
  <c r="QGV70" i="16"/>
  <c r="QGW70" i="16"/>
  <c r="QGX70" i="16"/>
  <c r="QGY70" i="16"/>
  <c r="QGZ70" i="16"/>
  <c r="QHA70" i="16"/>
  <c r="QHB70" i="16"/>
  <c r="QHC70" i="16"/>
  <c r="QHD70" i="16"/>
  <c r="QHE70" i="16"/>
  <c r="QHF70" i="16"/>
  <c r="QHG70" i="16"/>
  <c r="QHH70" i="16"/>
  <c r="QHI70" i="16"/>
  <c r="QHJ70" i="16"/>
  <c r="QHK70" i="16"/>
  <c r="QHL70" i="16"/>
  <c r="QHM70" i="16"/>
  <c r="QHN70" i="16"/>
  <c r="QHO70" i="16"/>
  <c r="QHP70" i="16"/>
  <c r="QHQ70" i="16"/>
  <c r="QHR70" i="16"/>
  <c r="QHS70" i="16"/>
  <c r="QHT70" i="16"/>
  <c r="QHU70" i="16"/>
  <c r="QHV70" i="16"/>
  <c r="QHW70" i="16"/>
  <c r="QHX70" i="16"/>
  <c r="QHY70" i="16"/>
  <c r="QHZ70" i="16"/>
  <c r="QIA70" i="16"/>
  <c r="QIB70" i="16"/>
  <c r="QIC70" i="16"/>
  <c r="QID70" i="16"/>
  <c r="QIE70" i="16"/>
  <c r="QIF70" i="16"/>
  <c r="QIG70" i="16"/>
  <c r="QIH70" i="16"/>
  <c r="QII70" i="16"/>
  <c r="QIJ70" i="16"/>
  <c r="QIK70" i="16"/>
  <c r="QIL70" i="16"/>
  <c r="QIM70" i="16"/>
  <c r="QIN70" i="16"/>
  <c r="QIO70" i="16"/>
  <c r="QIP70" i="16"/>
  <c r="QIQ70" i="16"/>
  <c r="QIR70" i="16"/>
  <c r="QIS70" i="16"/>
  <c r="QIT70" i="16"/>
  <c r="QIU70" i="16"/>
  <c r="QIV70" i="16"/>
  <c r="QIW70" i="16"/>
  <c r="QIX70" i="16"/>
  <c r="QIY70" i="16"/>
  <c r="QIZ70" i="16"/>
  <c r="QJA70" i="16"/>
  <c r="QJB70" i="16"/>
  <c r="QJC70" i="16"/>
  <c r="QJD70" i="16"/>
  <c r="QJE70" i="16"/>
  <c r="QJF70" i="16"/>
  <c r="QJG70" i="16"/>
  <c r="QJH70" i="16"/>
  <c r="QJI70" i="16"/>
  <c r="QJJ70" i="16"/>
  <c r="QJK70" i="16"/>
  <c r="QJL70" i="16"/>
  <c r="QJM70" i="16"/>
  <c r="QJN70" i="16"/>
  <c r="QJO70" i="16"/>
  <c r="QJP70" i="16"/>
  <c r="QJQ70" i="16"/>
  <c r="QJR70" i="16"/>
  <c r="QJS70" i="16"/>
  <c r="QJT70" i="16"/>
  <c r="QJU70" i="16"/>
  <c r="QJV70" i="16"/>
  <c r="QJW70" i="16"/>
  <c r="QJX70" i="16"/>
  <c r="QJY70" i="16"/>
  <c r="QJZ70" i="16"/>
  <c r="QKA70" i="16"/>
  <c r="QKB70" i="16"/>
  <c r="QKC70" i="16"/>
  <c r="QKD70" i="16"/>
  <c r="QKE70" i="16"/>
  <c r="QKF70" i="16"/>
  <c r="QKG70" i="16"/>
  <c r="QKH70" i="16"/>
  <c r="QKI70" i="16"/>
  <c r="QKJ70" i="16"/>
  <c r="QKK70" i="16"/>
  <c r="QKL70" i="16"/>
  <c r="QKM70" i="16"/>
  <c r="QKN70" i="16"/>
  <c r="QKO70" i="16"/>
  <c r="QKP70" i="16"/>
  <c r="QKQ70" i="16"/>
  <c r="QKR70" i="16"/>
  <c r="QKS70" i="16"/>
  <c r="QKT70" i="16"/>
  <c r="QKU70" i="16"/>
  <c r="QKV70" i="16"/>
  <c r="QKW70" i="16"/>
  <c r="QKX70" i="16"/>
  <c r="QKY70" i="16"/>
  <c r="QKZ70" i="16"/>
  <c r="QLA70" i="16"/>
  <c r="QLB70" i="16"/>
  <c r="QLC70" i="16"/>
  <c r="QLD70" i="16"/>
  <c r="QLE70" i="16"/>
  <c r="QLF70" i="16"/>
  <c r="QLG70" i="16"/>
  <c r="QLH70" i="16"/>
  <c r="QLI70" i="16"/>
  <c r="QLJ70" i="16"/>
  <c r="QLK70" i="16"/>
  <c r="QLL70" i="16"/>
  <c r="QLM70" i="16"/>
  <c r="QLN70" i="16"/>
  <c r="QLO70" i="16"/>
  <c r="QLP70" i="16"/>
  <c r="QLQ70" i="16"/>
  <c r="QLR70" i="16"/>
  <c r="QLS70" i="16"/>
  <c r="QLT70" i="16"/>
  <c r="QLU70" i="16"/>
  <c r="QLV70" i="16"/>
  <c r="QLW70" i="16"/>
  <c r="QLX70" i="16"/>
  <c r="QLY70" i="16"/>
  <c r="QLZ70" i="16"/>
  <c r="QMA70" i="16"/>
  <c r="QMB70" i="16"/>
  <c r="QMC70" i="16"/>
  <c r="QMD70" i="16"/>
  <c r="QME70" i="16"/>
  <c r="QMF70" i="16"/>
  <c r="QMG70" i="16"/>
  <c r="QMH70" i="16"/>
  <c r="QMI70" i="16"/>
  <c r="QMJ70" i="16"/>
  <c r="QMK70" i="16"/>
  <c r="QML70" i="16"/>
  <c r="QMM70" i="16"/>
  <c r="QMN70" i="16"/>
  <c r="QMO70" i="16"/>
  <c r="QMP70" i="16"/>
  <c r="QMQ70" i="16"/>
  <c r="QMR70" i="16"/>
  <c r="QMS70" i="16"/>
  <c r="QMT70" i="16"/>
  <c r="QMU70" i="16"/>
  <c r="QMV70" i="16"/>
  <c r="QMW70" i="16"/>
  <c r="QMX70" i="16"/>
  <c r="QMY70" i="16"/>
  <c r="QMZ70" i="16"/>
  <c r="QNA70" i="16"/>
  <c r="QNB70" i="16"/>
  <c r="QNC70" i="16"/>
  <c r="QND70" i="16"/>
  <c r="QNE70" i="16"/>
  <c r="QNF70" i="16"/>
  <c r="QNG70" i="16"/>
  <c r="QNH70" i="16"/>
  <c r="QNI70" i="16"/>
  <c r="QNJ70" i="16"/>
  <c r="QNK70" i="16"/>
  <c r="QNL70" i="16"/>
  <c r="QNM70" i="16"/>
  <c r="QNN70" i="16"/>
  <c r="QNO70" i="16"/>
  <c r="QNP70" i="16"/>
  <c r="QNQ70" i="16"/>
  <c r="QNR70" i="16"/>
  <c r="QNS70" i="16"/>
  <c r="QNT70" i="16"/>
  <c r="QNU70" i="16"/>
  <c r="QNV70" i="16"/>
  <c r="QNW70" i="16"/>
  <c r="QNX70" i="16"/>
  <c r="QNY70" i="16"/>
  <c r="QNZ70" i="16"/>
  <c r="QOA70" i="16"/>
  <c r="QOB70" i="16"/>
  <c r="QOC70" i="16"/>
  <c r="QOD70" i="16"/>
  <c r="QOE70" i="16"/>
  <c r="QOF70" i="16"/>
  <c r="QOG70" i="16"/>
  <c r="QOH70" i="16"/>
  <c r="QOI70" i="16"/>
  <c r="QOJ70" i="16"/>
  <c r="QOK70" i="16"/>
  <c r="QOL70" i="16"/>
  <c r="QOM70" i="16"/>
  <c r="QON70" i="16"/>
  <c r="QOO70" i="16"/>
  <c r="QOP70" i="16"/>
  <c r="QOQ70" i="16"/>
  <c r="QOR70" i="16"/>
  <c r="QOS70" i="16"/>
  <c r="QOT70" i="16"/>
  <c r="QOU70" i="16"/>
  <c r="QOV70" i="16"/>
  <c r="QOW70" i="16"/>
  <c r="QOX70" i="16"/>
  <c r="QOY70" i="16"/>
  <c r="QOZ70" i="16"/>
  <c r="QPA70" i="16"/>
  <c r="QPB70" i="16"/>
  <c r="QPC70" i="16"/>
  <c r="QPD70" i="16"/>
  <c r="QPE70" i="16"/>
  <c r="QPF70" i="16"/>
  <c r="QPG70" i="16"/>
  <c r="QPH70" i="16"/>
  <c r="QPI70" i="16"/>
  <c r="QPJ70" i="16"/>
  <c r="QPK70" i="16"/>
  <c r="QPL70" i="16"/>
  <c r="QPM70" i="16"/>
  <c r="QPN70" i="16"/>
  <c r="QPO70" i="16"/>
  <c r="QPP70" i="16"/>
  <c r="QPQ70" i="16"/>
  <c r="QPR70" i="16"/>
  <c r="QPS70" i="16"/>
  <c r="QPT70" i="16"/>
  <c r="QPU70" i="16"/>
  <c r="QPV70" i="16"/>
  <c r="QPW70" i="16"/>
  <c r="QPX70" i="16"/>
  <c r="QPY70" i="16"/>
  <c r="QPZ70" i="16"/>
  <c r="QQA70" i="16"/>
  <c r="QQB70" i="16"/>
  <c r="QQC70" i="16"/>
  <c r="QQD70" i="16"/>
  <c r="QQE70" i="16"/>
  <c r="QQF70" i="16"/>
  <c r="QQG70" i="16"/>
  <c r="QQH70" i="16"/>
  <c r="QQI70" i="16"/>
  <c r="QQJ70" i="16"/>
  <c r="QQK70" i="16"/>
  <c r="QQL70" i="16"/>
  <c r="QQM70" i="16"/>
  <c r="QQN70" i="16"/>
  <c r="QQO70" i="16"/>
  <c r="QQP70" i="16"/>
  <c r="QQQ70" i="16"/>
  <c r="QQR70" i="16"/>
  <c r="QQS70" i="16"/>
  <c r="QQT70" i="16"/>
  <c r="QQU70" i="16"/>
  <c r="QQV70" i="16"/>
  <c r="QQW70" i="16"/>
  <c r="QQX70" i="16"/>
  <c r="QQY70" i="16"/>
  <c r="QQZ70" i="16"/>
  <c r="QRA70" i="16"/>
  <c r="QRB70" i="16"/>
  <c r="QRC70" i="16"/>
  <c r="QRD70" i="16"/>
  <c r="QRE70" i="16"/>
  <c r="QRF70" i="16"/>
  <c r="QRG70" i="16"/>
  <c r="QRH70" i="16"/>
  <c r="QRI70" i="16"/>
  <c r="QRJ70" i="16"/>
  <c r="QRK70" i="16"/>
  <c r="QRL70" i="16"/>
  <c r="QRM70" i="16"/>
  <c r="QRN70" i="16"/>
  <c r="QRO70" i="16"/>
  <c r="QRP70" i="16"/>
  <c r="QRQ70" i="16"/>
  <c r="QRR70" i="16"/>
  <c r="QRS70" i="16"/>
  <c r="QRT70" i="16"/>
  <c r="QRU70" i="16"/>
  <c r="QRV70" i="16"/>
  <c r="QRW70" i="16"/>
  <c r="QRX70" i="16"/>
  <c r="QRY70" i="16"/>
  <c r="QRZ70" i="16"/>
  <c r="QSA70" i="16"/>
  <c r="QSB70" i="16"/>
  <c r="QSC70" i="16"/>
  <c r="QSD70" i="16"/>
  <c r="QSE70" i="16"/>
  <c r="QSF70" i="16"/>
  <c r="QSG70" i="16"/>
  <c r="QSH70" i="16"/>
  <c r="QSI70" i="16"/>
  <c r="QSJ70" i="16"/>
  <c r="QSK70" i="16"/>
  <c r="QSL70" i="16"/>
  <c r="QSM70" i="16"/>
  <c r="QSN70" i="16"/>
  <c r="QSO70" i="16"/>
  <c r="QSP70" i="16"/>
  <c r="QSQ70" i="16"/>
  <c r="QSR70" i="16"/>
  <c r="QSS70" i="16"/>
  <c r="QST70" i="16"/>
  <c r="QSU70" i="16"/>
  <c r="QSV70" i="16"/>
  <c r="QSW70" i="16"/>
  <c r="QSX70" i="16"/>
  <c r="QSY70" i="16"/>
  <c r="QSZ70" i="16"/>
  <c r="QTA70" i="16"/>
  <c r="QTB70" i="16"/>
  <c r="QTC70" i="16"/>
  <c r="QTD70" i="16"/>
  <c r="QTE70" i="16"/>
  <c r="QTF70" i="16"/>
  <c r="QTG70" i="16"/>
  <c r="QTH70" i="16"/>
  <c r="QTI70" i="16"/>
  <c r="QTJ70" i="16"/>
  <c r="QTK70" i="16"/>
  <c r="QTL70" i="16"/>
  <c r="QTM70" i="16"/>
  <c r="QTN70" i="16"/>
  <c r="QTO70" i="16"/>
  <c r="QTP70" i="16"/>
  <c r="QTQ70" i="16"/>
  <c r="QTR70" i="16"/>
  <c r="QTS70" i="16"/>
  <c r="QTT70" i="16"/>
  <c r="QTU70" i="16"/>
  <c r="QTV70" i="16"/>
  <c r="QTW70" i="16"/>
  <c r="QTX70" i="16"/>
  <c r="QTY70" i="16"/>
  <c r="QTZ70" i="16"/>
  <c r="QUA70" i="16"/>
  <c r="QUB70" i="16"/>
  <c r="QUC70" i="16"/>
  <c r="QUD70" i="16"/>
  <c r="QUE70" i="16"/>
  <c r="QUF70" i="16"/>
  <c r="QUG70" i="16"/>
  <c r="QUH70" i="16"/>
  <c r="QUI70" i="16"/>
  <c r="QUJ70" i="16"/>
  <c r="QUK70" i="16"/>
  <c r="QUL70" i="16"/>
  <c r="QUM70" i="16"/>
  <c r="QUN70" i="16"/>
  <c r="QUO70" i="16"/>
  <c r="QUP70" i="16"/>
  <c r="QUQ70" i="16"/>
  <c r="QUR70" i="16"/>
  <c r="QUS70" i="16"/>
  <c r="QUT70" i="16"/>
  <c r="QUU70" i="16"/>
  <c r="QUV70" i="16"/>
  <c r="QUW70" i="16"/>
  <c r="QUX70" i="16"/>
  <c r="QUY70" i="16"/>
  <c r="QUZ70" i="16"/>
  <c r="QVA70" i="16"/>
  <c r="QVB70" i="16"/>
  <c r="QVC70" i="16"/>
  <c r="QVD70" i="16"/>
  <c r="QVE70" i="16"/>
  <c r="QVF70" i="16"/>
  <c r="QVG70" i="16"/>
  <c r="QVH70" i="16"/>
  <c r="QVI70" i="16"/>
  <c r="QVJ70" i="16"/>
  <c r="QVK70" i="16"/>
  <c r="QVL70" i="16"/>
  <c r="QVM70" i="16"/>
  <c r="QVN70" i="16"/>
  <c r="QVO70" i="16"/>
  <c r="QVP70" i="16"/>
  <c r="QVQ70" i="16"/>
  <c r="QVR70" i="16"/>
  <c r="QVS70" i="16"/>
  <c r="QVT70" i="16"/>
  <c r="QVU70" i="16"/>
  <c r="QVV70" i="16"/>
  <c r="QVW70" i="16"/>
  <c r="QVX70" i="16"/>
  <c r="QVY70" i="16"/>
  <c r="QVZ70" i="16"/>
  <c r="QWA70" i="16"/>
  <c r="QWB70" i="16"/>
  <c r="QWC70" i="16"/>
  <c r="QWD70" i="16"/>
  <c r="QWE70" i="16"/>
  <c r="QWF70" i="16"/>
  <c r="QWG70" i="16"/>
  <c r="QWH70" i="16"/>
  <c r="QWI70" i="16"/>
  <c r="QWJ70" i="16"/>
  <c r="QWK70" i="16"/>
  <c r="QWL70" i="16"/>
  <c r="QWM70" i="16"/>
  <c r="QWN70" i="16"/>
  <c r="QWO70" i="16"/>
  <c r="QWP70" i="16"/>
  <c r="QWQ70" i="16"/>
  <c r="QWR70" i="16"/>
  <c r="QWS70" i="16"/>
  <c r="QWT70" i="16"/>
  <c r="QWU70" i="16"/>
  <c r="QWV70" i="16"/>
  <c r="QWW70" i="16"/>
  <c r="QWX70" i="16"/>
  <c r="QWY70" i="16"/>
  <c r="QWZ70" i="16"/>
  <c r="QXA70" i="16"/>
  <c r="QXB70" i="16"/>
  <c r="QXC70" i="16"/>
  <c r="QXD70" i="16"/>
  <c r="QXE70" i="16"/>
  <c r="QXF70" i="16"/>
  <c r="QXG70" i="16"/>
  <c r="QXH70" i="16"/>
  <c r="QXI70" i="16"/>
  <c r="QXJ70" i="16"/>
  <c r="QXK70" i="16"/>
  <c r="QXL70" i="16"/>
  <c r="QXM70" i="16"/>
  <c r="QXN70" i="16"/>
  <c r="QXO70" i="16"/>
  <c r="QXP70" i="16"/>
  <c r="QXQ70" i="16"/>
  <c r="QXR70" i="16"/>
  <c r="QXS70" i="16"/>
  <c r="QXT70" i="16"/>
  <c r="QXU70" i="16"/>
  <c r="QXV70" i="16"/>
  <c r="QXW70" i="16"/>
  <c r="QXX70" i="16"/>
  <c r="QXY70" i="16"/>
  <c r="QXZ70" i="16"/>
  <c r="QYA70" i="16"/>
  <c r="QYB70" i="16"/>
  <c r="QYC70" i="16"/>
  <c r="QYD70" i="16"/>
  <c r="QYE70" i="16"/>
  <c r="QYF70" i="16"/>
  <c r="QYG70" i="16"/>
  <c r="QYH70" i="16"/>
  <c r="QYI70" i="16"/>
  <c r="QYJ70" i="16"/>
  <c r="QYK70" i="16"/>
  <c r="QYL70" i="16"/>
  <c r="QYM70" i="16"/>
  <c r="QYN70" i="16"/>
  <c r="QYO70" i="16"/>
  <c r="QYP70" i="16"/>
  <c r="QYQ70" i="16"/>
  <c r="QYR70" i="16"/>
  <c r="QYS70" i="16"/>
  <c r="QYT70" i="16"/>
  <c r="QYU70" i="16"/>
  <c r="QYV70" i="16"/>
  <c r="QYW70" i="16"/>
  <c r="QYX70" i="16"/>
  <c r="QYY70" i="16"/>
  <c r="QYZ70" i="16"/>
  <c r="QZA70" i="16"/>
  <c r="QZB70" i="16"/>
  <c r="QZC70" i="16"/>
  <c r="QZD70" i="16"/>
  <c r="QZE70" i="16"/>
  <c r="QZF70" i="16"/>
  <c r="QZG70" i="16"/>
  <c r="QZH70" i="16"/>
  <c r="QZI70" i="16"/>
  <c r="QZJ70" i="16"/>
  <c r="QZK70" i="16"/>
  <c r="QZL70" i="16"/>
  <c r="QZM70" i="16"/>
  <c r="QZN70" i="16"/>
  <c r="QZO70" i="16"/>
  <c r="QZP70" i="16"/>
  <c r="QZQ70" i="16"/>
  <c r="QZR70" i="16"/>
  <c r="QZS70" i="16"/>
  <c r="QZT70" i="16"/>
  <c r="QZU70" i="16"/>
  <c r="QZV70" i="16"/>
  <c r="QZW70" i="16"/>
  <c r="QZX70" i="16"/>
  <c r="QZY70" i="16"/>
  <c r="QZZ70" i="16"/>
  <c r="RAA70" i="16"/>
  <c r="RAB70" i="16"/>
  <c r="RAC70" i="16"/>
  <c r="RAD70" i="16"/>
  <c r="RAE70" i="16"/>
  <c r="RAF70" i="16"/>
  <c r="RAG70" i="16"/>
  <c r="RAH70" i="16"/>
  <c r="RAI70" i="16"/>
  <c r="RAJ70" i="16"/>
  <c r="RAK70" i="16"/>
  <c r="RAL70" i="16"/>
  <c r="RAM70" i="16"/>
  <c r="RAN70" i="16"/>
  <c r="RAO70" i="16"/>
  <c r="RAP70" i="16"/>
  <c r="RAQ70" i="16"/>
  <c r="RAR70" i="16"/>
  <c r="RAS70" i="16"/>
  <c r="RAT70" i="16"/>
  <c r="RAU70" i="16"/>
  <c r="RAV70" i="16"/>
  <c r="RAW70" i="16"/>
  <c r="RAX70" i="16"/>
  <c r="RAY70" i="16"/>
  <c r="RAZ70" i="16"/>
  <c r="RBA70" i="16"/>
  <c r="RBB70" i="16"/>
  <c r="RBC70" i="16"/>
  <c r="RBD70" i="16"/>
  <c r="RBE70" i="16"/>
  <c r="RBF70" i="16"/>
  <c r="RBG70" i="16"/>
  <c r="RBH70" i="16"/>
  <c r="RBI70" i="16"/>
  <c r="RBJ70" i="16"/>
  <c r="RBK70" i="16"/>
  <c r="RBL70" i="16"/>
  <c r="RBM70" i="16"/>
  <c r="RBN70" i="16"/>
  <c r="RBO70" i="16"/>
  <c r="RBP70" i="16"/>
  <c r="RBQ70" i="16"/>
  <c r="RBR70" i="16"/>
  <c r="RBS70" i="16"/>
  <c r="RBT70" i="16"/>
  <c r="RBU70" i="16"/>
  <c r="RBV70" i="16"/>
  <c r="RBW70" i="16"/>
  <c r="RBX70" i="16"/>
  <c r="RBY70" i="16"/>
  <c r="RBZ70" i="16"/>
  <c r="RCA70" i="16"/>
  <c r="RCB70" i="16"/>
  <c r="RCC70" i="16"/>
  <c r="RCD70" i="16"/>
  <c r="RCE70" i="16"/>
  <c r="RCF70" i="16"/>
  <c r="RCG70" i="16"/>
  <c r="RCH70" i="16"/>
  <c r="RCI70" i="16"/>
  <c r="RCJ70" i="16"/>
  <c r="RCK70" i="16"/>
  <c r="RCL70" i="16"/>
  <c r="RCM70" i="16"/>
  <c r="RCN70" i="16"/>
  <c r="RCO70" i="16"/>
  <c r="RCP70" i="16"/>
  <c r="RCQ70" i="16"/>
  <c r="RCR70" i="16"/>
  <c r="RCS70" i="16"/>
  <c r="RCT70" i="16"/>
  <c r="RCU70" i="16"/>
  <c r="RCV70" i="16"/>
  <c r="RCW70" i="16"/>
  <c r="RCX70" i="16"/>
  <c r="RCY70" i="16"/>
  <c r="RCZ70" i="16"/>
  <c r="RDA70" i="16"/>
  <c r="RDB70" i="16"/>
  <c r="RDC70" i="16"/>
  <c r="RDD70" i="16"/>
  <c r="RDE70" i="16"/>
  <c r="RDF70" i="16"/>
  <c r="RDG70" i="16"/>
  <c r="RDH70" i="16"/>
  <c r="RDI70" i="16"/>
  <c r="RDJ70" i="16"/>
  <c r="RDK70" i="16"/>
  <c r="RDL70" i="16"/>
  <c r="RDM70" i="16"/>
  <c r="RDN70" i="16"/>
  <c r="RDO70" i="16"/>
  <c r="RDP70" i="16"/>
  <c r="RDQ70" i="16"/>
  <c r="RDR70" i="16"/>
  <c r="RDS70" i="16"/>
  <c r="RDT70" i="16"/>
  <c r="RDU70" i="16"/>
  <c r="RDV70" i="16"/>
  <c r="RDW70" i="16"/>
  <c r="RDX70" i="16"/>
  <c r="RDY70" i="16"/>
  <c r="RDZ70" i="16"/>
  <c r="REA70" i="16"/>
  <c r="REB70" i="16"/>
  <c r="REC70" i="16"/>
  <c r="RED70" i="16"/>
  <c r="REE70" i="16"/>
  <c r="REF70" i="16"/>
  <c r="REG70" i="16"/>
  <c r="REH70" i="16"/>
  <c r="REI70" i="16"/>
  <c r="REJ70" i="16"/>
  <c r="REK70" i="16"/>
  <c r="REL70" i="16"/>
  <c r="REM70" i="16"/>
  <c r="REN70" i="16"/>
  <c r="REO70" i="16"/>
  <c r="REP70" i="16"/>
  <c r="REQ70" i="16"/>
  <c r="RER70" i="16"/>
  <c r="RES70" i="16"/>
  <c r="RET70" i="16"/>
  <c r="REU70" i="16"/>
  <c r="REV70" i="16"/>
  <c r="REW70" i="16"/>
  <c r="REX70" i="16"/>
  <c r="REY70" i="16"/>
  <c r="REZ70" i="16"/>
  <c r="RFA70" i="16"/>
  <c r="RFB70" i="16"/>
  <c r="RFC70" i="16"/>
  <c r="RFD70" i="16"/>
  <c r="RFE70" i="16"/>
  <c r="RFF70" i="16"/>
  <c r="RFG70" i="16"/>
  <c r="RFH70" i="16"/>
  <c r="RFI70" i="16"/>
  <c r="RFJ70" i="16"/>
  <c r="RFK70" i="16"/>
  <c r="RFL70" i="16"/>
  <c r="RFM70" i="16"/>
  <c r="RFN70" i="16"/>
  <c r="RFO70" i="16"/>
  <c r="RFP70" i="16"/>
  <c r="RFQ70" i="16"/>
  <c r="RFR70" i="16"/>
  <c r="RFS70" i="16"/>
  <c r="RFT70" i="16"/>
  <c r="RFU70" i="16"/>
  <c r="RFV70" i="16"/>
  <c r="RFW70" i="16"/>
  <c r="RFX70" i="16"/>
  <c r="RFY70" i="16"/>
  <c r="RFZ70" i="16"/>
  <c r="RGA70" i="16"/>
  <c r="RGB70" i="16"/>
  <c r="RGC70" i="16"/>
  <c r="RGD70" i="16"/>
  <c r="RGE70" i="16"/>
  <c r="RGF70" i="16"/>
  <c r="RGG70" i="16"/>
  <c r="RGH70" i="16"/>
  <c r="RGI70" i="16"/>
  <c r="RGJ70" i="16"/>
  <c r="RGK70" i="16"/>
  <c r="RGL70" i="16"/>
  <c r="RGM70" i="16"/>
  <c r="RGN70" i="16"/>
  <c r="RGO70" i="16"/>
  <c r="RGP70" i="16"/>
  <c r="RGQ70" i="16"/>
  <c r="RGR70" i="16"/>
  <c r="RGS70" i="16"/>
  <c r="RGT70" i="16"/>
  <c r="RGU70" i="16"/>
  <c r="RGV70" i="16"/>
  <c r="RGW70" i="16"/>
  <c r="RGX70" i="16"/>
  <c r="RGY70" i="16"/>
  <c r="RGZ70" i="16"/>
  <c r="RHA70" i="16"/>
  <c r="RHB70" i="16"/>
  <c r="RHC70" i="16"/>
  <c r="RHD70" i="16"/>
  <c r="RHE70" i="16"/>
  <c r="RHF70" i="16"/>
  <c r="RHG70" i="16"/>
  <c r="RHH70" i="16"/>
  <c r="RHI70" i="16"/>
  <c r="RHJ70" i="16"/>
  <c r="RHK70" i="16"/>
  <c r="RHL70" i="16"/>
  <c r="RHM70" i="16"/>
  <c r="RHN70" i="16"/>
  <c r="RHO70" i="16"/>
  <c r="RHP70" i="16"/>
  <c r="RHQ70" i="16"/>
  <c r="RHR70" i="16"/>
  <c r="RHS70" i="16"/>
  <c r="RHT70" i="16"/>
  <c r="RHU70" i="16"/>
  <c r="RHV70" i="16"/>
  <c r="RHW70" i="16"/>
  <c r="RHX70" i="16"/>
  <c r="RHY70" i="16"/>
  <c r="RHZ70" i="16"/>
  <c r="RIA70" i="16"/>
  <c r="RIB70" i="16"/>
  <c r="RIC70" i="16"/>
  <c r="RID70" i="16"/>
  <c r="RIE70" i="16"/>
  <c r="RIF70" i="16"/>
  <c r="RIG70" i="16"/>
  <c r="RIH70" i="16"/>
  <c r="RII70" i="16"/>
  <c r="RIJ70" i="16"/>
  <c r="RIK70" i="16"/>
  <c r="RIL70" i="16"/>
  <c r="RIM70" i="16"/>
  <c r="RIN70" i="16"/>
  <c r="RIO70" i="16"/>
  <c r="RIP70" i="16"/>
  <c r="RIQ70" i="16"/>
  <c r="RIR70" i="16"/>
  <c r="RIS70" i="16"/>
  <c r="RIT70" i="16"/>
  <c r="RIU70" i="16"/>
  <c r="RIV70" i="16"/>
  <c r="RIW70" i="16"/>
  <c r="RIX70" i="16"/>
  <c r="RIY70" i="16"/>
  <c r="RIZ70" i="16"/>
  <c r="RJA70" i="16"/>
  <c r="RJB70" i="16"/>
  <c r="RJC70" i="16"/>
  <c r="RJD70" i="16"/>
  <c r="RJE70" i="16"/>
  <c r="RJF70" i="16"/>
  <c r="RJG70" i="16"/>
  <c r="RJH70" i="16"/>
  <c r="RJI70" i="16"/>
  <c r="RJJ70" i="16"/>
  <c r="RJK70" i="16"/>
  <c r="RJL70" i="16"/>
  <c r="RJM70" i="16"/>
  <c r="RJN70" i="16"/>
  <c r="RJO70" i="16"/>
  <c r="RJP70" i="16"/>
  <c r="RJQ70" i="16"/>
  <c r="RJR70" i="16"/>
  <c r="RJS70" i="16"/>
  <c r="RJT70" i="16"/>
  <c r="RJU70" i="16"/>
  <c r="RJV70" i="16"/>
  <c r="RJW70" i="16"/>
  <c r="RJX70" i="16"/>
  <c r="RJY70" i="16"/>
  <c r="RJZ70" i="16"/>
  <c r="RKA70" i="16"/>
  <c r="RKB70" i="16"/>
  <c r="RKC70" i="16"/>
  <c r="RKD70" i="16"/>
  <c r="RKE70" i="16"/>
  <c r="RKF70" i="16"/>
  <c r="RKG70" i="16"/>
  <c r="RKH70" i="16"/>
  <c r="RKI70" i="16"/>
  <c r="RKJ70" i="16"/>
  <c r="RKK70" i="16"/>
  <c r="RKL70" i="16"/>
  <c r="RKM70" i="16"/>
  <c r="RKN70" i="16"/>
  <c r="RKO70" i="16"/>
  <c r="RKP70" i="16"/>
  <c r="RKQ70" i="16"/>
  <c r="RKR70" i="16"/>
  <c r="RKS70" i="16"/>
  <c r="RKT70" i="16"/>
  <c r="RKU70" i="16"/>
  <c r="RKV70" i="16"/>
  <c r="RKW70" i="16"/>
  <c r="RKX70" i="16"/>
  <c r="RKY70" i="16"/>
  <c r="RKZ70" i="16"/>
  <c r="RLA70" i="16"/>
  <c r="RLB70" i="16"/>
  <c r="RLC70" i="16"/>
  <c r="RLD70" i="16"/>
  <c r="RLE70" i="16"/>
  <c r="RLF70" i="16"/>
  <c r="RLG70" i="16"/>
  <c r="RLH70" i="16"/>
  <c r="RLI70" i="16"/>
  <c r="RLJ70" i="16"/>
  <c r="RLK70" i="16"/>
  <c r="RLL70" i="16"/>
  <c r="RLM70" i="16"/>
  <c r="RLN70" i="16"/>
  <c r="RLO70" i="16"/>
  <c r="RLP70" i="16"/>
  <c r="RLQ70" i="16"/>
  <c r="RLR70" i="16"/>
  <c r="RLS70" i="16"/>
  <c r="RLT70" i="16"/>
  <c r="RLU70" i="16"/>
  <c r="RLV70" i="16"/>
  <c r="RLW70" i="16"/>
  <c r="RLX70" i="16"/>
  <c r="RLY70" i="16"/>
  <c r="RLZ70" i="16"/>
  <c r="RMA70" i="16"/>
  <c r="RMB70" i="16"/>
  <c r="RMC70" i="16"/>
  <c r="RMD70" i="16"/>
  <c r="RME70" i="16"/>
  <c r="RMF70" i="16"/>
  <c r="RMG70" i="16"/>
  <c r="RMH70" i="16"/>
  <c r="RMI70" i="16"/>
  <c r="RMJ70" i="16"/>
  <c r="RMK70" i="16"/>
  <c r="RML70" i="16"/>
  <c r="RMM70" i="16"/>
  <c r="RMN70" i="16"/>
  <c r="RMO70" i="16"/>
  <c r="RMP70" i="16"/>
  <c r="RMQ70" i="16"/>
  <c r="RMR70" i="16"/>
  <c r="RMS70" i="16"/>
  <c r="RMT70" i="16"/>
  <c r="RMU70" i="16"/>
  <c r="RMV70" i="16"/>
  <c r="RMW70" i="16"/>
  <c r="RMX70" i="16"/>
  <c r="RMY70" i="16"/>
  <c r="RMZ70" i="16"/>
  <c r="RNA70" i="16"/>
  <c r="RNB70" i="16"/>
  <c r="RNC70" i="16"/>
  <c r="RND70" i="16"/>
  <c r="RNE70" i="16"/>
  <c r="RNF70" i="16"/>
  <c r="RNG70" i="16"/>
  <c r="RNH70" i="16"/>
  <c r="RNI70" i="16"/>
  <c r="RNJ70" i="16"/>
  <c r="RNK70" i="16"/>
  <c r="RNL70" i="16"/>
  <c r="RNM70" i="16"/>
  <c r="RNN70" i="16"/>
  <c r="RNO70" i="16"/>
  <c r="RNP70" i="16"/>
  <c r="RNQ70" i="16"/>
  <c r="RNR70" i="16"/>
  <c r="RNS70" i="16"/>
  <c r="RNT70" i="16"/>
  <c r="RNU70" i="16"/>
  <c r="RNV70" i="16"/>
  <c r="RNW70" i="16"/>
  <c r="RNX70" i="16"/>
  <c r="RNY70" i="16"/>
  <c r="RNZ70" i="16"/>
  <c r="ROA70" i="16"/>
  <c r="ROB70" i="16"/>
  <c r="ROC70" i="16"/>
  <c r="ROD70" i="16"/>
  <c r="ROE70" i="16"/>
  <c r="ROF70" i="16"/>
  <c r="ROG70" i="16"/>
  <c r="ROH70" i="16"/>
  <c r="ROI70" i="16"/>
  <c r="ROJ70" i="16"/>
  <c r="ROK70" i="16"/>
  <c r="ROL70" i="16"/>
  <c r="ROM70" i="16"/>
  <c r="RON70" i="16"/>
  <c r="ROO70" i="16"/>
  <c r="ROP70" i="16"/>
  <c r="ROQ70" i="16"/>
  <c r="ROR70" i="16"/>
  <c r="ROS70" i="16"/>
  <c r="ROT70" i="16"/>
  <c r="ROU70" i="16"/>
  <c r="ROV70" i="16"/>
  <c r="ROW70" i="16"/>
  <c r="ROX70" i="16"/>
  <c r="ROY70" i="16"/>
  <c r="ROZ70" i="16"/>
  <c r="RPA70" i="16"/>
  <c r="RPB70" i="16"/>
  <c r="RPC70" i="16"/>
  <c r="RPD70" i="16"/>
  <c r="RPE70" i="16"/>
  <c r="RPF70" i="16"/>
  <c r="RPG70" i="16"/>
  <c r="RPH70" i="16"/>
  <c r="RPI70" i="16"/>
  <c r="RPJ70" i="16"/>
  <c r="RPK70" i="16"/>
  <c r="RPL70" i="16"/>
  <c r="RPM70" i="16"/>
  <c r="RPN70" i="16"/>
  <c r="RPO70" i="16"/>
  <c r="RPP70" i="16"/>
  <c r="RPQ70" i="16"/>
  <c r="RPR70" i="16"/>
  <c r="RPS70" i="16"/>
  <c r="RPT70" i="16"/>
  <c r="RPU70" i="16"/>
  <c r="RPV70" i="16"/>
  <c r="RPW70" i="16"/>
  <c r="RPX70" i="16"/>
  <c r="RPY70" i="16"/>
  <c r="RPZ70" i="16"/>
  <c r="RQA70" i="16"/>
  <c r="RQB70" i="16"/>
  <c r="RQC70" i="16"/>
  <c r="RQD70" i="16"/>
  <c r="RQE70" i="16"/>
  <c r="RQF70" i="16"/>
  <c r="RQG70" i="16"/>
  <c r="RQH70" i="16"/>
  <c r="RQI70" i="16"/>
  <c r="RQJ70" i="16"/>
  <c r="RQK70" i="16"/>
  <c r="RQL70" i="16"/>
  <c r="RQM70" i="16"/>
  <c r="RQN70" i="16"/>
  <c r="RQO70" i="16"/>
  <c r="RQP70" i="16"/>
  <c r="RQQ70" i="16"/>
  <c r="RQR70" i="16"/>
  <c r="RQS70" i="16"/>
  <c r="RQT70" i="16"/>
  <c r="RQU70" i="16"/>
  <c r="RQV70" i="16"/>
  <c r="RQW70" i="16"/>
  <c r="RQX70" i="16"/>
  <c r="RQY70" i="16"/>
  <c r="RQZ70" i="16"/>
  <c r="RRA70" i="16"/>
  <c r="RRB70" i="16"/>
  <c r="RRC70" i="16"/>
  <c r="RRD70" i="16"/>
  <c r="RRE70" i="16"/>
  <c r="RRF70" i="16"/>
  <c r="RRG70" i="16"/>
  <c r="RRH70" i="16"/>
  <c r="RRI70" i="16"/>
  <c r="RRJ70" i="16"/>
  <c r="RRK70" i="16"/>
  <c r="RRL70" i="16"/>
  <c r="RRM70" i="16"/>
  <c r="RRN70" i="16"/>
  <c r="RRO70" i="16"/>
  <c r="RRP70" i="16"/>
  <c r="RRQ70" i="16"/>
  <c r="RRR70" i="16"/>
  <c r="RRS70" i="16"/>
  <c r="RRT70" i="16"/>
  <c r="RRU70" i="16"/>
  <c r="RRV70" i="16"/>
  <c r="RRW70" i="16"/>
  <c r="RRX70" i="16"/>
  <c r="RRY70" i="16"/>
  <c r="RRZ70" i="16"/>
  <c r="RSA70" i="16"/>
  <c r="RSB70" i="16"/>
  <c r="RSC70" i="16"/>
  <c r="RSD70" i="16"/>
  <c r="RSE70" i="16"/>
  <c r="RSF70" i="16"/>
  <c r="RSG70" i="16"/>
  <c r="RSH70" i="16"/>
  <c r="RSI70" i="16"/>
  <c r="RSJ70" i="16"/>
  <c r="RSK70" i="16"/>
  <c r="RSL70" i="16"/>
  <c r="RSM70" i="16"/>
  <c r="RSN70" i="16"/>
  <c r="RSO70" i="16"/>
  <c r="RSP70" i="16"/>
  <c r="RSQ70" i="16"/>
  <c r="RSR70" i="16"/>
  <c r="RSS70" i="16"/>
  <c r="RST70" i="16"/>
  <c r="RSU70" i="16"/>
  <c r="RSV70" i="16"/>
  <c r="RSW70" i="16"/>
  <c r="RSX70" i="16"/>
  <c r="RSY70" i="16"/>
  <c r="RSZ70" i="16"/>
  <c r="RTA70" i="16"/>
  <c r="RTB70" i="16"/>
  <c r="RTC70" i="16"/>
  <c r="RTD70" i="16"/>
  <c r="RTE70" i="16"/>
  <c r="RTF70" i="16"/>
  <c r="RTG70" i="16"/>
  <c r="RTH70" i="16"/>
  <c r="RTI70" i="16"/>
  <c r="RTJ70" i="16"/>
  <c r="RTK70" i="16"/>
  <c r="RTL70" i="16"/>
  <c r="RTM70" i="16"/>
  <c r="RTN70" i="16"/>
  <c r="RTO70" i="16"/>
  <c r="RTP70" i="16"/>
  <c r="RTQ70" i="16"/>
  <c r="RTR70" i="16"/>
  <c r="RTS70" i="16"/>
  <c r="RTT70" i="16"/>
  <c r="RTU70" i="16"/>
  <c r="RTV70" i="16"/>
  <c r="RTW70" i="16"/>
  <c r="RTX70" i="16"/>
  <c r="RTY70" i="16"/>
  <c r="RTZ70" i="16"/>
  <c r="RUA70" i="16"/>
  <c r="RUB70" i="16"/>
  <c r="RUC70" i="16"/>
  <c r="RUD70" i="16"/>
  <c r="RUE70" i="16"/>
  <c r="RUF70" i="16"/>
  <c r="RUG70" i="16"/>
  <c r="RUH70" i="16"/>
  <c r="RUI70" i="16"/>
  <c r="RUJ70" i="16"/>
  <c r="RUK70" i="16"/>
  <c r="RUL70" i="16"/>
  <c r="RUM70" i="16"/>
  <c r="RUN70" i="16"/>
  <c r="RUO70" i="16"/>
  <c r="RUP70" i="16"/>
  <c r="RUQ70" i="16"/>
  <c r="RUR70" i="16"/>
  <c r="RUS70" i="16"/>
  <c r="RUT70" i="16"/>
  <c r="RUU70" i="16"/>
  <c r="RUV70" i="16"/>
  <c r="RUW70" i="16"/>
  <c r="RUX70" i="16"/>
  <c r="RUY70" i="16"/>
  <c r="RUZ70" i="16"/>
  <c r="RVA70" i="16"/>
  <c r="RVB70" i="16"/>
  <c r="RVC70" i="16"/>
  <c r="RVD70" i="16"/>
  <c r="RVE70" i="16"/>
  <c r="RVF70" i="16"/>
  <c r="RVG70" i="16"/>
  <c r="RVH70" i="16"/>
  <c r="RVI70" i="16"/>
  <c r="RVJ70" i="16"/>
  <c r="RVK70" i="16"/>
  <c r="RVL70" i="16"/>
  <c r="RVM70" i="16"/>
  <c r="RVN70" i="16"/>
  <c r="RVO70" i="16"/>
  <c r="RVP70" i="16"/>
  <c r="RVQ70" i="16"/>
  <c r="RVR70" i="16"/>
  <c r="RVS70" i="16"/>
  <c r="RVT70" i="16"/>
  <c r="RVU70" i="16"/>
  <c r="RVV70" i="16"/>
  <c r="RVW70" i="16"/>
  <c r="RVX70" i="16"/>
  <c r="RVY70" i="16"/>
  <c r="RVZ70" i="16"/>
  <c r="RWA70" i="16"/>
  <c r="RWB70" i="16"/>
  <c r="RWC70" i="16"/>
  <c r="RWD70" i="16"/>
  <c r="RWE70" i="16"/>
  <c r="RWF70" i="16"/>
  <c r="RWG70" i="16"/>
  <c r="RWH70" i="16"/>
  <c r="RWI70" i="16"/>
  <c r="RWJ70" i="16"/>
  <c r="RWK70" i="16"/>
  <c r="RWL70" i="16"/>
  <c r="RWM70" i="16"/>
  <c r="RWN70" i="16"/>
  <c r="RWO70" i="16"/>
  <c r="RWP70" i="16"/>
  <c r="RWQ70" i="16"/>
  <c r="RWR70" i="16"/>
  <c r="RWS70" i="16"/>
  <c r="RWT70" i="16"/>
  <c r="RWU70" i="16"/>
  <c r="RWV70" i="16"/>
  <c r="RWW70" i="16"/>
  <c r="RWX70" i="16"/>
  <c r="RWY70" i="16"/>
  <c r="RWZ70" i="16"/>
  <c r="RXA70" i="16"/>
  <c r="RXB70" i="16"/>
  <c r="RXC70" i="16"/>
  <c r="RXD70" i="16"/>
  <c r="RXE70" i="16"/>
  <c r="RXF70" i="16"/>
  <c r="RXG70" i="16"/>
  <c r="RXH70" i="16"/>
  <c r="RXI70" i="16"/>
  <c r="RXJ70" i="16"/>
  <c r="RXK70" i="16"/>
  <c r="RXL70" i="16"/>
  <c r="RXM70" i="16"/>
  <c r="RXN70" i="16"/>
  <c r="RXO70" i="16"/>
  <c r="RXP70" i="16"/>
  <c r="RXQ70" i="16"/>
  <c r="RXR70" i="16"/>
  <c r="RXS70" i="16"/>
  <c r="RXT70" i="16"/>
  <c r="RXU70" i="16"/>
  <c r="RXV70" i="16"/>
  <c r="RXW70" i="16"/>
  <c r="RXX70" i="16"/>
  <c r="RXY70" i="16"/>
  <c r="RXZ70" i="16"/>
  <c r="RYA70" i="16"/>
  <c r="RYB70" i="16"/>
  <c r="RYC70" i="16"/>
  <c r="RYD70" i="16"/>
  <c r="RYE70" i="16"/>
  <c r="RYF70" i="16"/>
  <c r="RYG70" i="16"/>
  <c r="RYH70" i="16"/>
  <c r="RYI70" i="16"/>
  <c r="RYJ70" i="16"/>
  <c r="RYK70" i="16"/>
  <c r="RYL70" i="16"/>
  <c r="RYM70" i="16"/>
  <c r="RYN70" i="16"/>
  <c r="RYO70" i="16"/>
  <c r="RYP70" i="16"/>
  <c r="RYQ70" i="16"/>
  <c r="RYR70" i="16"/>
  <c r="RYS70" i="16"/>
  <c r="RYT70" i="16"/>
  <c r="RYU70" i="16"/>
  <c r="RYV70" i="16"/>
  <c r="RYW70" i="16"/>
  <c r="RYX70" i="16"/>
  <c r="RYY70" i="16"/>
  <c r="RYZ70" i="16"/>
  <c r="RZA70" i="16"/>
  <c r="RZB70" i="16"/>
  <c r="RZC70" i="16"/>
  <c r="RZD70" i="16"/>
  <c r="RZE70" i="16"/>
  <c r="RZF70" i="16"/>
  <c r="RZG70" i="16"/>
  <c r="RZH70" i="16"/>
  <c r="RZI70" i="16"/>
  <c r="RZJ70" i="16"/>
  <c r="RZK70" i="16"/>
  <c r="RZL70" i="16"/>
  <c r="RZM70" i="16"/>
  <c r="RZN70" i="16"/>
  <c r="RZO70" i="16"/>
  <c r="RZP70" i="16"/>
  <c r="RZQ70" i="16"/>
  <c r="RZR70" i="16"/>
  <c r="RZS70" i="16"/>
  <c r="RZT70" i="16"/>
  <c r="RZU70" i="16"/>
  <c r="RZV70" i="16"/>
  <c r="RZW70" i="16"/>
  <c r="RZX70" i="16"/>
  <c r="RZY70" i="16"/>
  <c r="RZZ70" i="16"/>
  <c r="SAA70" i="16"/>
  <c r="SAB70" i="16"/>
  <c r="SAC70" i="16"/>
  <c r="SAD70" i="16"/>
  <c r="SAE70" i="16"/>
  <c r="SAF70" i="16"/>
  <c r="SAG70" i="16"/>
  <c r="SAH70" i="16"/>
  <c r="SAI70" i="16"/>
  <c r="SAJ70" i="16"/>
  <c r="SAK70" i="16"/>
  <c r="SAL70" i="16"/>
  <c r="SAM70" i="16"/>
  <c r="SAN70" i="16"/>
  <c r="SAO70" i="16"/>
  <c r="SAP70" i="16"/>
  <c r="SAQ70" i="16"/>
  <c r="SAR70" i="16"/>
  <c r="SAS70" i="16"/>
  <c r="SAT70" i="16"/>
  <c r="SAU70" i="16"/>
  <c r="SAV70" i="16"/>
  <c r="SAW70" i="16"/>
  <c r="SAX70" i="16"/>
  <c r="SAY70" i="16"/>
  <c r="SAZ70" i="16"/>
  <c r="SBA70" i="16"/>
  <c r="SBB70" i="16"/>
  <c r="SBC70" i="16"/>
  <c r="SBD70" i="16"/>
  <c r="SBE70" i="16"/>
  <c r="SBF70" i="16"/>
  <c r="SBG70" i="16"/>
  <c r="SBH70" i="16"/>
  <c r="SBI70" i="16"/>
  <c r="SBJ70" i="16"/>
  <c r="SBK70" i="16"/>
  <c r="SBL70" i="16"/>
  <c r="SBM70" i="16"/>
  <c r="SBN70" i="16"/>
  <c r="SBO70" i="16"/>
  <c r="SBP70" i="16"/>
  <c r="SBQ70" i="16"/>
  <c r="SBR70" i="16"/>
  <c r="SBS70" i="16"/>
  <c r="SBT70" i="16"/>
  <c r="SBU70" i="16"/>
  <c r="SBV70" i="16"/>
  <c r="SBW70" i="16"/>
  <c r="SBX70" i="16"/>
  <c r="SBY70" i="16"/>
  <c r="SBZ70" i="16"/>
  <c r="SCA70" i="16"/>
  <c r="SCB70" i="16"/>
  <c r="SCC70" i="16"/>
  <c r="SCD70" i="16"/>
  <c r="SCE70" i="16"/>
  <c r="SCF70" i="16"/>
  <c r="SCG70" i="16"/>
  <c r="SCH70" i="16"/>
  <c r="SCI70" i="16"/>
  <c r="SCJ70" i="16"/>
  <c r="SCK70" i="16"/>
  <c r="SCL70" i="16"/>
  <c r="SCM70" i="16"/>
  <c r="SCN70" i="16"/>
  <c r="SCO70" i="16"/>
  <c r="SCP70" i="16"/>
  <c r="SCQ70" i="16"/>
  <c r="SCR70" i="16"/>
  <c r="SCS70" i="16"/>
  <c r="SCT70" i="16"/>
  <c r="SCU70" i="16"/>
  <c r="SCV70" i="16"/>
  <c r="SCW70" i="16"/>
  <c r="SCX70" i="16"/>
  <c r="SCY70" i="16"/>
  <c r="SCZ70" i="16"/>
  <c r="SDA70" i="16"/>
  <c r="SDB70" i="16"/>
  <c r="SDC70" i="16"/>
  <c r="SDD70" i="16"/>
  <c r="SDE70" i="16"/>
  <c r="SDF70" i="16"/>
  <c r="SDG70" i="16"/>
  <c r="SDH70" i="16"/>
  <c r="SDI70" i="16"/>
  <c r="SDJ70" i="16"/>
  <c r="SDK70" i="16"/>
  <c r="SDL70" i="16"/>
  <c r="SDM70" i="16"/>
  <c r="SDN70" i="16"/>
  <c r="SDO70" i="16"/>
  <c r="SDP70" i="16"/>
  <c r="SDQ70" i="16"/>
  <c r="SDR70" i="16"/>
  <c r="SDS70" i="16"/>
  <c r="SDT70" i="16"/>
  <c r="SDU70" i="16"/>
  <c r="SDV70" i="16"/>
  <c r="SDW70" i="16"/>
  <c r="SDX70" i="16"/>
  <c r="SDY70" i="16"/>
  <c r="SDZ70" i="16"/>
  <c r="SEA70" i="16"/>
  <c r="SEB70" i="16"/>
  <c r="SEC70" i="16"/>
  <c r="SED70" i="16"/>
  <c r="SEE70" i="16"/>
  <c r="SEF70" i="16"/>
  <c r="SEG70" i="16"/>
  <c r="SEH70" i="16"/>
  <c r="SEI70" i="16"/>
  <c r="SEJ70" i="16"/>
  <c r="SEK70" i="16"/>
  <c r="SEL70" i="16"/>
  <c r="SEM70" i="16"/>
  <c r="SEN70" i="16"/>
  <c r="SEO70" i="16"/>
  <c r="SEP70" i="16"/>
  <c r="SEQ70" i="16"/>
  <c r="SER70" i="16"/>
  <c r="SES70" i="16"/>
  <c r="SET70" i="16"/>
  <c r="SEU70" i="16"/>
  <c r="SEV70" i="16"/>
  <c r="SEW70" i="16"/>
  <c r="SEX70" i="16"/>
  <c r="SEY70" i="16"/>
  <c r="SEZ70" i="16"/>
  <c r="SFA70" i="16"/>
  <c r="SFB70" i="16"/>
  <c r="SFC70" i="16"/>
  <c r="SFD70" i="16"/>
  <c r="SFE70" i="16"/>
  <c r="SFF70" i="16"/>
  <c r="SFG70" i="16"/>
  <c r="SFH70" i="16"/>
  <c r="SFI70" i="16"/>
  <c r="SFJ70" i="16"/>
  <c r="SFK70" i="16"/>
  <c r="SFL70" i="16"/>
  <c r="SFM70" i="16"/>
  <c r="SFN70" i="16"/>
  <c r="SFO70" i="16"/>
  <c r="SFP70" i="16"/>
  <c r="SFQ70" i="16"/>
  <c r="SFR70" i="16"/>
  <c r="SFS70" i="16"/>
  <c r="SFT70" i="16"/>
  <c r="SFU70" i="16"/>
  <c r="SFV70" i="16"/>
  <c r="SFW70" i="16"/>
  <c r="SFX70" i="16"/>
  <c r="SFY70" i="16"/>
  <c r="SFZ70" i="16"/>
  <c r="SGA70" i="16"/>
  <c r="SGB70" i="16"/>
  <c r="SGC70" i="16"/>
  <c r="SGD70" i="16"/>
  <c r="SGE70" i="16"/>
  <c r="SGF70" i="16"/>
  <c r="SGG70" i="16"/>
  <c r="SGH70" i="16"/>
  <c r="SGI70" i="16"/>
  <c r="SGJ70" i="16"/>
  <c r="SGK70" i="16"/>
  <c r="SGL70" i="16"/>
  <c r="SGM70" i="16"/>
  <c r="SGN70" i="16"/>
  <c r="SGO70" i="16"/>
  <c r="SGP70" i="16"/>
  <c r="SGQ70" i="16"/>
  <c r="SGR70" i="16"/>
  <c r="SGS70" i="16"/>
  <c r="SGT70" i="16"/>
  <c r="SGU70" i="16"/>
  <c r="SGV70" i="16"/>
  <c r="SGW70" i="16"/>
  <c r="SGX70" i="16"/>
  <c r="SGY70" i="16"/>
  <c r="SGZ70" i="16"/>
  <c r="SHA70" i="16"/>
  <c r="SHB70" i="16"/>
  <c r="SHC70" i="16"/>
  <c r="SHD70" i="16"/>
  <c r="SHE70" i="16"/>
  <c r="SHF70" i="16"/>
  <c r="SHG70" i="16"/>
  <c r="SHH70" i="16"/>
  <c r="SHI70" i="16"/>
  <c r="SHJ70" i="16"/>
  <c r="SHK70" i="16"/>
  <c r="SHL70" i="16"/>
  <c r="SHM70" i="16"/>
  <c r="SHN70" i="16"/>
  <c r="SHO70" i="16"/>
  <c r="SHP70" i="16"/>
  <c r="SHQ70" i="16"/>
  <c r="SHR70" i="16"/>
  <c r="SHS70" i="16"/>
  <c r="SHT70" i="16"/>
  <c r="SHU70" i="16"/>
  <c r="SHV70" i="16"/>
  <c r="SHW70" i="16"/>
  <c r="SHX70" i="16"/>
  <c r="SHY70" i="16"/>
  <c r="SHZ70" i="16"/>
  <c r="SIA70" i="16"/>
  <c r="SIB70" i="16"/>
  <c r="SIC70" i="16"/>
  <c r="SID70" i="16"/>
  <c r="SIE70" i="16"/>
  <c r="SIF70" i="16"/>
  <c r="SIG70" i="16"/>
  <c r="SIH70" i="16"/>
  <c r="SII70" i="16"/>
  <c r="SIJ70" i="16"/>
  <c r="SIK70" i="16"/>
  <c r="SIL70" i="16"/>
  <c r="SIM70" i="16"/>
  <c r="SIN70" i="16"/>
  <c r="SIO70" i="16"/>
  <c r="SIP70" i="16"/>
  <c r="SIQ70" i="16"/>
  <c r="SIR70" i="16"/>
  <c r="SIS70" i="16"/>
  <c r="SIT70" i="16"/>
  <c r="SIU70" i="16"/>
  <c r="SIV70" i="16"/>
  <c r="SIW70" i="16"/>
  <c r="SIX70" i="16"/>
  <c r="SIY70" i="16"/>
  <c r="SIZ70" i="16"/>
  <c r="SJA70" i="16"/>
  <c r="SJB70" i="16"/>
  <c r="SJC70" i="16"/>
  <c r="SJD70" i="16"/>
  <c r="SJE70" i="16"/>
  <c r="SJF70" i="16"/>
  <c r="SJG70" i="16"/>
  <c r="SJH70" i="16"/>
  <c r="SJI70" i="16"/>
  <c r="SJJ70" i="16"/>
  <c r="SJK70" i="16"/>
  <c r="SJL70" i="16"/>
  <c r="SJM70" i="16"/>
  <c r="SJN70" i="16"/>
  <c r="SJO70" i="16"/>
  <c r="SJP70" i="16"/>
  <c r="SJQ70" i="16"/>
  <c r="SJR70" i="16"/>
  <c r="SJS70" i="16"/>
  <c r="SJT70" i="16"/>
  <c r="SJU70" i="16"/>
  <c r="SJV70" i="16"/>
  <c r="SJW70" i="16"/>
  <c r="SJX70" i="16"/>
  <c r="SJY70" i="16"/>
  <c r="SJZ70" i="16"/>
  <c r="SKA70" i="16"/>
  <c r="SKB70" i="16"/>
  <c r="SKC70" i="16"/>
  <c r="SKD70" i="16"/>
  <c r="SKE70" i="16"/>
  <c r="SKF70" i="16"/>
  <c r="SKG70" i="16"/>
  <c r="SKH70" i="16"/>
  <c r="SKI70" i="16"/>
  <c r="SKJ70" i="16"/>
  <c r="SKK70" i="16"/>
  <c r="SKL70" i="16"/>
  <c r="SKM70" i="16"/>
  <c r="SKN70" i="16"/>
  <c r="SKO70" i="16"/>
  <c r="SKP70" i="16"/>
  <c r="SKQ70" i="16"/>
  <c r="SKR70" i="16"/>
  <c r="SKS70" i="16"/>
  <c r="SKT70" i="16"/>
  <c r="SKU70" i="16"/>
  <c r="SKV70" i="16"/>
  <c r="SKW70" i="16"/>
  <c r="SKX70" i="16"/>
  <c r="SKY70" i="16"/>
  <c r="SKZ70" i="16"/>
  <c r="SLA70" i="16"/>
  <c r="SLB70" i="16"/>
  <c r="SLC70" i="16"/>
  <c r="SLD70" i="16"/>
  <c r="SLE70" i="16"/>
  <c r="SLF70" i="16"/>
  <c r="SLG70" i="16"/>
  <c r="SLH70" i="16"/>
  <c r="SLI70" i="16"/>
  <c r="SLJ70" i="16"/>
  <c r="SLK70" i="16"/>
  <c r="SLL70" i="16"/>
  <c r="SLM70" i="16"/>
  <c r="SLN70" i="16"/>
  <c r="SLO70" i="16"/>
  <c r="SLP70" i="16"/>
  <c r="SLQ70" i="16"/>
  <c r="SLR70" i="16"/>
  <c r="SLS70" i="16"/>
  <c r="SLT70" i="16"/>
  <c r="SLU70" i="16"/>
  <c r="SLV70" i="16"/>
  <c r="SLW70" i="16"/>
  <c r="SLX70" i="16"/>
  <c r="SLY70" i="16"/>
  <c r="SLZ70" i="16"/>
  <c r="SMA70" i="16"/>
  <c r="SMB70" i="16"/>
  <c r="SMC70" i="16"/>
  <c r="SMD70" i="16"/>
  <c r="SME70" i="16"/>
  <c r="SMF70" i="16"/>
  <c r="SMG70" i="16"/>
  <c r="SMH70" i="16"/>
  <c r="SMI70" i="16"/>
  <c r="SMJ70" i="16"/>
  <c r="SMK70" i="16"/>
  <c r="SML70" i="16"/>
  <c r="SMM70" i="16"/>
  <c r="SMN70" i="16"/>
  <c r="SMO70" i="16"/>
  <c r="SMP70" i="16"/>
  <c r="SMQ70" i="16"/>
  <c r="SMR70" i="16"/>
  <c r="SMS70" i="16"/>
  <c r="SMT70" i="16"/>
  <c r="SMU70" i="16"/>
  <c r="SMV70" i="16"/>
  <c r="SMW70" i="16"/>
  <c r="SMX70" i="16"/>
  <c r="SMY70" i="16"/>
  <c r="SMZ70" i="16"/>
  <c r="SNA70" i="16"/>
  <c r="SNB70" i="16"/>
  <c r="SNC70" i="16"/>
  <c r="SND70" i="16"/>
  <c r="SNE70" i="16"/>
  <c r="SNF70" i="16"/>
  <c r="SNG70" i="16"/>
  <c r="SNH70" i="16"/>
  <c r="SNI70" i="16"/>
  <c r="SNJ70" i="16"/>
  <c r="SNK70" i="16"/>
  <c r="SNL70" i="16"/>
  <c r="SNM70" i="16"/>
  <c r="SNN70" i="16"/>
  <c r="SNO70" i="16"/>
  <c r="SNP70" i="16"/>
  <c r="SNQ70" i="16"/>
  <c r="SNR70" i="16"/>
  <c r="SNS70" i="16"/>
  <c r="SNT70" i="16"/>
  <c r="SNU70" i="16"/>
  <c r="SNV70" i="16"/>
  <c r="SNW70" i="16"/>
  <c r="SNX70" i="16"/>
  <c r="SNY70" i="16"/>
  <c r="SNZ70" i="16"/>
  <c r="SOA70" i="16"/>
  <c r="SOB70" i="16"/>
  <c r="SOC70" i="16"/>
  <c r="SOD70" i="16"/>
  <c r="SOE70" i="16"/>
  <c r="SOF70" i="16"/>
  <c r="SOG70" i="16"/>
  <c r="SOH70" i="16"/>
  <c r="SOI70" i="16"/>
  <c r="SOJ70" i="16"/>
  <c r="SOK70" i="16"/>
  <c r="SOL70" i="16"/>
  <c r="SOM70" i="16"/>
  <c r="SON70" i="16"/>
  <c r="SOO70" i="16"/>
  <c r="SOP70" i="16"/>
  <c r="SOQ70" i="16"/>
  <c r="SOR70" i="16"/>
  <c r="SOS70" i="16"/>
  <c r="SOT70" i="16"/>
  <c r="SOU70" i="16"/>
  <c r="SOV70" i="16"/>
  <c r="SOW70" i="16"/>
  <c r="SOX70" i="16"/>
  <c r="SOY70" i="16"/>
  <c r="SOZ70" i="16"/>
  <c r="SPA70" i="16"/>
  <c r="SPB70" i="16"/>
  <c r="SPC70" i="16"/>
  <c r="SPD70" i="16"/>
  <c r="SPE70" i="16"/>
  <c r="SPF70" i="16"/>
  <c r="SPG70" i="16"/>
  <c r="SPH70" i="16"/>
  <c r="SPI70" i="16"/>
  <c r="SPJ70" i="16"/>
  <c r="SPK70" i="16"/>
  <c r="SPL70" i="16"/>
  <c r="SPM70" i="16"/>
  <c r="SPN70" i="16"/>
  <c r="SPO70" i="16"/>
  <c r="SPP70" i="16"/>
  <c r="SPQ70" i="16"/>
  <c r="SPR70" i="16"/>
  <c r="SPS70" i="16"/>
  <c r="SPT70" i="16"/>
  <c r="SPU70" i="16"/>
  <c r="SPV70" i="16"/>
  <c r="SPW70" i="16"/>
  <c r="SPX70" i="16"/>
  <c r="SPY70" i="16"/>
  <c r="SPZ70" i="16"/>
  <c r="SQA70" i="16"/>
  <c r="SQB70" i="16"/>
  <c r="SQC70" i="16"/>
  <c r="SQD70" i="16"/>
  <c r="SQE70" i="16"/>
  <c r="SQF70" i="16"/>
  <c r="SQG70" i="16"/>
  <c r="SQH70" i="16"/>
  <c r="SQI70" i="16"/>
  <c r="SQJ70" i="16"/>
  <c r="SQK70" i="16"/>
  <c r="SQL70" i="16"/>
  <c r="SQM70" i="16"/>
  <c r="SQN70" i="16"/>
  <c r="SQO70" i="16"/>
  <c r="SQP70" i="16"/>
  <c r="SQQ70" i="16"/>
  <c r="SQR70" i="16"/>
  <c r="SQS70" i="16"/>
  <c r="SQT70" i="16"/>
  <c r="SQU70" i="16"/>
  <c r="SQV70" i="16"/>
  <c r="SQW70" i="16"/>
  <c r="SQX70" i="16"/>
  <c r="SQY70" i="16"/>
  <c r="SQZ70" i="16"/>
  <c r="SRA70" i="16"/>
  <c r="SRB70" i="16"/>
  <c r="SRC70" i="16"/>
  <c r="SRD70" i="16"/>
  <c r="SRE70" i="16"/>
  <c r="SRF70" i="16"/>
  <c r="SRG70" i="16"/>
  <c r="SRH70" i="16"/>
  <c r="SRI70" i="16"/>
  <c r="SRJ70" i="16"/>
  <c r="SRK70" i="16"/>
  <c r="SRL70" i="16"/>
  <c r="SRM70" i="16"/>
  <c r="SRN70" i="16"/>
  <c r="SRO70" i="16"/>
  <c r="SRP70" i="16"/>
  <c r="SRQ70" i="16"/>
  <c r="SRR70" i="16"/>
  <c r="SRS70" i="16"/>
  <c r="SRT70" i="16"/>
  <c r="SRU70" i="16"/>
  <c r="SRV70" i="16"/>
  <c r="SRW70" i="16"/>
  <c r="SRX70" i="16"/>
  <c r="SRY70" i="16"/>
  <c r="SRZ70" i="16"/>
  <c r="SSA70" i="16"/>
  <c r="SSB70" i="16"/>
  <c r="SSC70" i="16"/>
  <c r="SSD70" i="16"/>
  <c r="SSE70" i="16"/>
  <c r="SSF70" i="16"/>
  <c r="SSG70" i="16"/>
  <c r="SSH70" i="16"/>
  <c r="SSI70" i="16"/>
  <c r="SSJ70" i="16"/>
  <c r="SSK70" i="16"/>
  <c r="SSL70" i="16"/>
  <c r="SSM70" i="16"/>
  <c r="SSN70" i="16"/>
  <c r="SSO70" i="16"/>
  <c r="SSP70" i="16"/>
  <c r="SSQ70" i="16"/>
  <c r="SSR70" i="16"/>
  <c r="SSS70" i="16"/>
  <c r="SST70" i="16"/>
  <c r="SSU70" i="16"/>
  <c r="SSV70" i="16"/>
  <c r="SSW70" i="16"/>
  <c r="SSX70" i="16"/>
  <c r="SSY70" i="16"/>
  <c r="SSZ70" i="16"/>
  <c r="STA70" i="16"/>
  <c r="STB70" i="16"/>
  <c r="STC70" i="16"/>
  <c r="STD70" i="16"/>
  <c r="STE70" i="16"/>
  <c r="STF70" i="16"/>
  <c r="STG70" i="16"/>
  <c r="STH70" i="16"/>
  <c r="STI70" i="16"/>
  <c r="STJ70" i="16"/>
  <c r="STK70" i="16"/>
  <c r="STL70" i="16"/>
  <c r="STM70" i="16"/>
  <c r="STN70" i="16"/>
  <c r="STO70" i="16"/>
  <c r="STP70" i="16"/>
  <c r="STQ70" i="16"/>
  <c r="STR70" i="16"/>
  <c r="STS70" i="16"/>
  <c r="STT70" i="16"/>
  <c r="STU70" i="16"/>
  <c r="STV70" i="16"/>
  <c r="STW70" i="16"/>
  <c r="STX70" i="16"/>
  <c r="STY70" i="16"/>
  <c r="STZ70" i="16"/>
  <c r="SUA70" i="16"/>
  <c r="SUB70" i="16"/>
  <c r="SUC70" i="16"/>
  <c r="SUD70" i="16"/>
  <c r="SUE70" i="16"/>
  <c r="SUF70" i="16"/>
  <c r="SUG70" i="16"/>
  <c r="SUH70" i="16"/>
  <c r="SUI70" i="16"/>
  <c r="SUJ70" i="16"/>
  <c r="SUK70" i="16"/>
  <c r="SUL70" i="16"/>
  <c r="SUM70" i="16"/>
  <c r="SUN70" i="16"/>
  <c r="SUO70" i="16"/>
  <c r="SUP70" i="16"/>
  <c r="SUQ70" i="16"/>
  <c r="SUR70" i="16"/>
  <c r="SUS70" i="16"/>
  <c r="SUT70" i="16"/>
  <c r="SUU70" i="16"/>
  <c r="SUV70" i="16"/>
  <c r="SUW70" i="16"/>
  <c r="SUX70" i="16"/>
  <c r="SUY70" i="16"/>
  <c r="SUZ70" i="16"/>
  <c r="SVA70" i="16"/>
  <c r="SVB70" i="16"/>
  <c r="SVC70" i="16"/>
  <c r="SVD70" i="16"/>
  <c r="SVE70" i="16"/>
  <c r="SVF70" i="16"/>
  <c r="SVG70" i="16"/>
  <c r="SVH70" i="16"/>
  <c r="SVI70" i="16"/>
  <c r="SVJ70" i="16"/>
  <c r="SVK70" i="16"/>
  <c r="SVL70" i="16"/>
  <c r="SVM70" i="16"/>
  <c r="SVN70" i="16"/>
  <c r="SVO70" i="16"/>
  <c r="SVP70" i="16"/>
  <c r="SVQ70" i="16"/>
  <c r="SVR70" i="16"/>
  <c r="SVS70" i="16"/>
  <c r="SVT70" i="16"/>
  <c r="SVU70" i="16"/>
  <c r="SVV70" i="16"/>
  <c r="SVW70" i="16"/>
  <c r="SVX70" i="16"/>
  <c r="SVY70" i="16"/>
  <c r="SVZ70" i="16"/>
  <c r="SWA70" i="16"/>
  <c r="SWB70" i="16"/>
  <c r="SWC70" i="16"/>
  <c r="SWD70" i="16"/>
  <c r="SWE70" i="16"/>
  <c r="SWF70" i="16"/>
  <c r="SWG70" i="16"/>
  <c r="SWH70" i="16"/>
  <c r="SWI70" i="16"/>
  <c r="SWJ70" i="16"/>
  <c r="SWK70" i="16"/>
  <c r="SWL70" i="16"/>
  <c r="SWM70" i="16"/>
  <c r="SWN70" i="16"/>
  <c r="SWO70" i="16"/>
  <c r="SWP70" i="16"/>
  <c r="SWQ70" i="16"/>
  <c r="SWR70" i="16"/>
  <c r="SWS70" i="16"/>
  <c r="SWT70" i="16"/>
  <c r="SWU70" i="16"/>
  <c r="SWV70" i="16"/>
  <c r="SWW70" i="16"/>
  <c r="SWX70" i="16"/>
  <c r="SWY70" i="16"/>
  <c r="SWZ70" i="16"/>
  <c r="SXA70" i="16"/>
  <c r="SXB70" i="16"/>
  <c r="SXC70" i="16"/>
  <c r="SXD70" i="16"/>
  <c r="SXE70" i="16"/>
  <c r="SXF70" i="16"/>
  <c r="SXG70" i="16"/>
  <c r="SXH70" i="16"/>
  <c r="SXI70" i="16"/>
  <c r="SXJ70" i="16"/>
  <c r="SXK70" i="16"/>
  <c r="SXL70" i="16"/>
  <c r="SXM70" i="16"/>
  <c r="SXN70" i="16"/>
  <c r="SXO70" i="16"/>
  <c r="SXP70" i="16"/>
  <c r="SXQ70" i="16"/>
  <c r="SXR70" i="16"/>
  <c r="SXS70" i="16"/>
  <c r="SXT70" i="16"/>
  <c r="SXU70" i="16"/>
  <c r="SXV70" i="16"/>
  <c r="SXW70" i="16"/>
  <c r="SXX70" i="16"/>
  <c r="SXY70" i="16"/>
  <c r="SXZ70" i="16"/>
  <c r="SYA70" i="16"/>
  <c r="SYB70" i="16"/>
  <c r="SYC70" i="16"/>
  <c r="SYD70" i="16"/>
  <c r="SYE70" i="16"/>
  <c r="SYF70" i="16"/>
  <c r="SYG70" i="16"/>
  <c r="SYH70" i="16"/>
  <c r="SYI70" i="16"/>
  <c r="SYJ70" i="16"/>
  <c r="SYK70" i="16"/>
  <c r="SYL70" i="16"/>
  <c r="SYM70" i="16"/>
  <c r="SYN70" i="16"/>
  <c r="SYO70" i="16"/>
  <c r="SYP70" i="16"/>
  <c r="SYQ70" i="16"/>
  <c r="SYR70" i="16"/>
  <c r="SYS70" i="16"/>
  <c r="SYT70" i="16"/>
  <c r="SYU70" i="16"/>
  <c r="SYV70" i="16"/>
  <c r="SYW70" i="16"/>
  <c r="SYX70" i="16"/>
  <c r="SYY70" i="16"/>
  <c r="SYZ70" i="16"/>
  <c r="SZA70" i="16"/>
  <c r="SZB70" i="16"/>
  <c r="SZC70" i="16"/>
  <c r="SZD70" i="16"/>
  <c r="SZE70" i="16"/>
  <c r="SZF70" i="16"/>
  <c r="SZG70" i="16"/>
  <c r="SZH70" i="16"/>
  <c r="SZI70" i="16"/>
  <c r="SZJ70" i="16"/>
  <c r="SZK70" i="16"/>
  <c r="SZL70" i="16"/>
  <c r="SZM70" i="16"/>
  <c r="SZN70" i="16"/>
  <c r="SZO70" i="16"/>
  <c r="SZP70" i="16"/>
  <c r="SZQ70" i="16"/>
  <c r="SZR70" i="16"/>
  <c r="SZS70" i="16"/>
  <c r="SZT70" i="16"/>
  <c r="SZU70" i="16"/>
  <c r="SZV70" i="16"/>
  <c r="SZW70" i="16"/>
  <c r="SZX70" i="16"/>
  <c r="SZY70" i="16"/>
  <c r="SZZ70" i="16"/>
  <c r="TAA70" i="16"/>
  <c r="TAB70" i="16"/>
  <c r="TAC70" i="16"/>
  <c r="TAD70" i="16"/>
  <c r="TAE70" i="16"/>
  <c r="TAF70" i="16"/>
  <c r="TAG70" i="16"/>
  <c r="TAH70" i="16"/>
  <c r="TAI70" i="16"/>
  <c r="TAJ70" i="16"/>
  <c r="TAK70" i="16"/>
  <c r="TAL70" i="16"/>
  <c r="TAM70" i="16"/>
  <c r="TAN70" i="16"/>
  <c r="TAO70" i="16"/>
  <c r="TAP70" i="16"/>
  <c r="TAQ70" i="16"/>
  <c r="TAR70" i="16"/>
  <c r="TAS70" i="16"/>
  <c r="TAT70" i="16"/>
  <c r="TAU70" i="16"/>
  <c r="TAV70" i="16"/>
  <c r="TAW70" i="16"/>
  <c r="TAX70" i="16"/>
  <c r="TAY70" i="16"/>
  <c r="TAZ70" i="16"/>
  <c r="TBA70" i="16"/>
  <c r="TBB70" i="16"/>
  <c r="TBC70" i="16"/>
  <c r="TBD70" i="16"/>
  <c r="TBE70" i="16"/>
  <c r="TBF70" i="16"/>
  <c r="TBG70" i="16"/>
  <c r="TBH70" i="16"/>
  <c r="TBI70" i="16"/>
  <c r="TBJ70" i="16"/>
  <c r="TBK70" i="16"/>
  <c r="TBL70" i="16"/>
  <c r="TBM70" i="16"/>
  <c r="TBN70" i="16"/>
  <c r="TBO70" i="16"/>
  <c r="TBP70" i="16"/>
  <c r="TBQ70" i="16"/>
  <c r="TBR70" i="16"/>
  <c r="TBS70" i="16"/>
  <c r="TBT70" i="16"/>
  <c r="TBU70" i="16"/>
  <c r="TBV70" i="16"/>
  <c r="TBW70" i="16"/>
  <c r="TBX70" i="16"/>
  <c r="TBY70" i="16"/>
  <c r="TBZ70" i="16"/>
  <c r="TCA70" i="16"/>
  <c r="TCB70" i="16"/>
  <c r="TCC70" i="16"/>
  <c r="TCD70" i="16"/>
  <c r="TCE70" i="16"/>
  <c r="TCF70" i="16"/>
  <c r="TCG70" i="16"/>
  <c r="TCH70" i="16"/>
  <c r="TCI70" i="16"/>
  <c r="TCJ70" i="16"/>
  <c r="TCK70" i="16"/>
  <c r="TCL70" i="16"/>
  <c r="TCM70" i="16"/>
  <c r="TCN70" i="16"/>
  <c r="TCO70" i="16"/>
  <c r="TCP70" i="16"/>
  <c r="TCQ70" i="16"/>
  <c r="TCR70" i="16"/>
  <c r="TCS70" i="16"/>
  <c r="TCT70" i="16"/>
  <c r="TCU70" i="16"/>
  <c r="TCV70" i="16"/>
  <c r="TCW70" i="16"/>
  <c r="TCX70" i="16"/>
  <c r="TCY70" i="16"/>
  <c r="TCZ70" i="16"/>
  <c r="TDA70" i="16"/>
  <c r="TDB70" i="16"/>
  <c r="TDC70" i="16"/>
  <c r="TDD70" i="16"/>
  <c r="TDE70" i="16"/>
  <c r="TDF70" i="16"/>
  <c r="TDG70" i="16"/>
  <c r="TDH70" i="16"/>
  <c r="TDI70" i="16"/>
  <c r="TDJ70" i="16"/>
  <c r="TDK70" i="16"/>
  <c r="TDL70" i="16"/>
  <c r="TDM70" i="16"/>
  <c r="TDN70" i="16"/>
  <c r="TDO70" i="16"/>
  <c r="TDP70" i="16"/>
  <c r="TDQ70" i="16"/>
  <c r="TDR70" i="16"/>
  <c r="TDS70" i="16"/>
  <c r="TDT70" i="16"/>
  <c r="TDU70" i="16"/>
  <c r="TDV70" i="16"/>
  <c r="TDW70" i="16"/>
  <c r="TDX70" i="16"/>
  <c r="TDY70" i="16"/>
  <c r="TDZ70" i="16"/>
  <c r="TEA70" i="16"/>
  <c r="TEB70" i="16"/>
  <c r="TEC70" i="16"/>
  <c r="TED70" i="16"/>
  <c r="TEE70" i="16"/>
  <c r="TEF70" i="16"/>
  <c r="TEG70" i="16"/>
  <c r="TEH70" i="16"/>
  <c r="TEI70" i="16"/>
  <c r="TEJ70" i="16"/>
  <c r="TEK70" i="16"/>
  <c r="TEL70" i="16"/>
  <c r="TEM70" i="16"/>
  <c r="TEN70" i="16"/>
  <c r="TEO70" i="16"/>
  <c r="TEP70" i="16"/>
  <c r="TEQ70" i="16"/>
  <c r="TER70" i="16"/>
  <c r="TES70" i="16"/>
  <c r="TET70" i="16"/>
  <c r="TEU70" i="16"/>
  <c r="TEV70" i="16"/>
  <c r="TEW70" i="16"/>
  <c r="TEX70" i="16"/>
  <c r="TEY70" i="16"/>
  <c r="TEZ70" i="16"/>
  <c r="TFA70" i="16"/>
  <c r="TFB70" i="16"/>
  <c r="TFC70" i="16"/>
  <c r="TFD70" i="16"/>
  <c r="TFE70" i="16"/>
  <c r="TFF70" i="16"/>
  <c r="TFG70" i="16"/>
  <c r="TFH70" i="16"/>
  <c r="TFI70" i="16"/>
  <c r="TFJ70" i="16"/>
  <c r="TFK70" i="16"/>
  <c r="TFL70" i="16"/>
  <c r="TFM70" i="16"/>
  <c r="TFN70" i="16"/>
  <c r="TFO70" i="16"/>
  <c r="TFP70" i="16"/>
  <c r="TFQ70" i="16"/>
  <c r="TFR70" i="16"/>
  <c r="TFS70" i="16"/>
  <c r="TFT70" i="16"/>
  <c r="TFU70" i="16"/>
  <c r="TFV70" i="16"/>
  <c r="TFW70" i="16"/>
  <c r="TFX70" i="16"/>
  <c r="TFY70" i="16"/>
  <c r="TFZ70" i="16"/>
  <c r="TGA70" i="16"/>
  <c r="TGB70" i="16"/>
  <c r="TGC70" i="16"/>
  <c r="TGD70" i="16"/>
  <c r="TGE70" i="16"/>
  <c r="TGF70" i="16"/>
  <c r="TGG70" i="16"/>
  <c r="TGH70" i="16"/>
  <c r="TGI70" i="16"/>
  <c r="TGJ70" i="16"/>
  <c r="TGK70" i="16"/>
  <c r="TGL70" i="16"/>
  <c r="TGM70" i="16"/>
  <c r="TGN70" i="16"/>
  <c r="TGO70" i="16"/>
  <c r="TGP70" i="16"/>
  <c r="TGQ70" i="16"/>
  <c r="TGR70" i="16"/>
  <c r="TGS70" i="16"/>
  <c r="TGT70" i="16"/>
  <c r="TGU70" i="16"/>
  <c r="TGV70" i="16"/>
  <c r="TGW70" i="16"/>
  <c r="TGX70" i="16"/>
  <c r="TGY70" i="16"/>
  <c r="TGZ70" i="16"/>
  <c r="THA70" i="16"/>
  <c r="THB70" i="16"/>
  <c r="THC70" i="16"/>
  <c r="THD70" i="16"/>
  <c r="THE70" i="16"/>
  <c r="THF70" i="16"/>
  <c r="THG70" i="16"/>
  <c r="THH70" i="16"/>
  <c r="THI70" i="16"/>
  <c r="THJ70" i="16"/>
  <c r="THK70" i="16"/>
  <c r="THL70" i="16"/>
  <c r="THM70" i="16"/>
  <c r="THN70" i="16"/>
  <c r="THO70" i="16"/>
  <c r="THP70" i="16"/>
  <c r="THQ70" i="16"/>
  <c r="THR70" i="16"/>
  <c r="THS70" i="16"/>
  <c r="THT70" i="16"/>
  <c r="THU70" i="16"/>
  <c r="THV70" i="16"/>
  <c r="THW70" i="16"/>
  <c r="THX70" i="16"/>
  <c r="THY70" i="16"/>
  <c r="THZ70" i="16"/>
  <c r="TIA70" i="16"/>
  <c r="TIB70" i="16"/>
  <c r="TIC70" i="16"/>
  <c r="TID70" i="16"/>
  <c r="TIE70" i="16"/>
  <c r="TIF70" i="16"/>
  <c r="TIG70" i="16"/>
  <c r="TIH70" i="16"/>
  <c r="TII70" i="16"/>
  <c r="TIJ70" i="16"/>
  <c r="TIK70" i="16"/>
  <c r="TIL70" i="16"/>
  <c r="TIM70" i="16"/>
  <c r="TIN70" i="16"/>
  <c r="TIO70" i="16"/>
  <c r="TIP70" i="16"/>
  <c r="TIQ70" i="16"/>
  <c r="TIR70" i="16"/>
  <c r="TIS70" i="16"/>
  <c r="TIT70" i="16"/>
  <c r="TIU70" i="16"/>
  <c r="TIV70" i="16"/>
  <c r="TIW70" i="16"/>
  <c r="TIX70" i="16"/>
  <c r="TIY70" i="16"/>
  <c r="TIZ70" i="16"/>
  <c r="TJA70" i="16"/>
  <c r="TJB70" i="16"/>
  <c r="TJC70" i="16"/>
  <c r="TJD70" i="16"/>
  <c r="TJE70" i="16"/>
  <c r="TJF70" i="16"/>
  <c r="TJG70" i="16"/>
  <c r="TJH70" i="16"/>
  <c r="TJI70" i="16"/>
  <c r="TJJ70" i="16"/>
  <c r="TJK70" i="16"/>
  <c r="TJL70" i="16"/>
  <c r="TJM70" i="16"/>
  <c r="TJN70" i="16"/>
  <c r="TJO70" i="16"/>
  <c r="TJP70" i="16"/>
  <c r="TJQ70" i="16"/>
  <c r="TJR70" i="16"/>
  <c r="TJS70" i="16"/>
  <c r="TJT70" i="16"/>
  <c r="TJU70" i="16"/>
  <c r="TJV70" i="16"/>
  <c r="TJW70" i="16"/>
  <c r="TJX70" i="16"/>
  <c r="TJY70" i="16"/>
  <c r="TJZ70" i="16"/>
  <c r="TKA70" i="16"/>
  <c r="TKB70" i="16"/>
  <c r="TKC70" i="16"/>
  <c r="TKD70" i="16"/>
  <c r="TKE70" i="16"/>
  <c r="TKF70" i="16"/>
  <c r="TKG70" i="16"/>
  <c r="TKH70" i="16"/>
  <c r="TKI70" i="16"/>
  <c r="TKJ70" i="16"/>
  <c r="TKK70" i="16"/>
  <c r="TKL70" i="16"/>
  <c r="TKM70" i="16"/>
  <c r="TKN70" i="16"/>
  <c r="TKO70" i="16"/>
  <c r="TKP70" i="16"/>
  <c r="TKQ70" i="16"/>
  <c r="TKR70" i="16"/>
  <c r="TKS70" i="16"/>
  <c r="TKT70" i="16"/>
  <c r="TKU70" i="16"/>
  <c r="TKV70" i="16"/>
  <c r="TKW70" i="16"/>
  <c r="TKX70" i="16"/>
  <c r="TKY70" i="16"/>
  <c r="TKZ70" i="16"/>
  <c r="TLA70" i="16"/>
  <c r="TLB70" i="16"/>
  <c r="TLC70" i="16"/>
  <c r="TLD70" i="16"/>
  <c r="TLE70" i="16"/>
  <c r="TLF70" i="16"/>
  <c r="TLG70" i="16"/>
  <c r="TLH70" i="16"/>
  <c r="TLI70" i="16"/>
  <c r="TLJ70" i="16"/>
  <c r="TLK70" i="16"/>
  <c r="TLL70" i="16"/>
  <c r="TLM70" i="16"/>
  <c r="TLN70" i="16"/>
  <c r="TLO70" i="16"/>
  <c r="TLP70" i="16"/>
  <c r="TLQ70" i="16"/>
  <c r="TLR70" i="16"/>
  <c r="TLS70" i="16"/>
  <c r="TLT70" i="16"/>
  <c r="TLU70" i="16"/>
  <c r="TLV70" i="16"/>
  <c r="TLW70" i="16"/>
  <c r="TLX70" i="16"/>
  <c r="TLY70" i="16"/>
  <c r="TLZ70" i="16"/>
  <c r="TMA70" i="16"/>
  <c r="TMB70" i="16"/>
  <c r="TMC70" i="16"/>
  <c r="TMD70" i="16"/>
  <c r="TME70" i="16"/>
  <c r="TMF70" i="16"/>
  <c r="TMG70" i="16"/>
  <c r="TMH70" i="16"/>
  <c r="TMI70" i="16"/>
  <c r="TMJ70" i="16"/>
  <c r="TMK70" i="16"/>
  <c r="TML70" i="16"/>
  <c r="TMM70" i="16"/>
  <c r="TMN70" i="16"/>
  <c r="TMO70" i="16"/>
  <c r="TMP70" i="16"/>
  <c r="TMQ70" i="16"/>
  <c r="TMR70" i="16"/>
  <c r="TMS70" i="16"/>
  <c r="TMT70" i="16"/>
  <c r="TMU70" i="16"/>
  <c r="TMV70" i="16"/>
  <c r="TMW70" i="16"/>
  <c r="TMX70" i="16"/>
  <c r="TMY70" i="16"/>
  <c r="TMZ70" i="16"/>
  <c r="TNA70" i="16"/>
  <c r="TNB70" i="16"/>
  <c r="TNC70" i="16"/>
  <c r="TND70" i="16"/>
  <c r="TNE70" i="16"/>
  <c r="TNF70" i="16"/>
  <c r="TNG70" i="16"/>
  <c r="TNH70" i="16"/>
  <c r="TNI70" i="16"/>
  <c r="TNJ70" i="16"/>
  <c r="TNK70" i="16"/>
  <c r="TNL70" i="16"/>
  <c r="TNM70" i="16"/>
  <c r="TNN70" i="16"/>
  <c r="TNO70" i="16"/>
  <c r="TNP70" i="16"/>
  <c r="TNQ70" i="16"/>
  <c r="TNR70" i="16"/>
  <c r="TNS70" i="16"/>
  <c r="TNT70" i="16"/>
  <c r="TNU70" i="16"/>
  <c r="TNV70" i="16"/>
  <c r="TNW70" i="16"/>
  <c r="TNX70" i="16"/>
  <c r="TNY70" i="16"/>
  <c r="TNZ70" i="16"/>
  <c r="TOA70" i="16"/>
  <c r="TOB70" i="16"/>
  <c r="TOC70" i="16"/>
  <c r="TOD70" i="16"/>
  <c r="TOE70" i="16"/>
  <c r="TOF70" i="16"/>
  <c r="TOG70" i="16"/>
  <c r="TOH70" i="16"/>
  <c r="TOI70" i="16"/>
  <c r="TOJ70" i="16"/>
  <c r="TOK70" i="16"/>
  <c r="TOL70" i="16"/>
  <c r="TOM70" i="16"/>
  <c r="TON70" i="16"/>
  <c r="TOO70" i="16"/>
  <c r="TOP70" i="16"/>
  <c r="TOQ70" i="16"/>
  <c r="TOR70" i="16"/>
  <c r="TOS70" i="16"/>
  <c r="TOT70" i="16"/>
  <c r="TOU70" i="16"/>
  <c r="TOV70" i="16"/>
  <c r="TOW70" i="16"/>
  <c r="TOX70" i="16"/>
  <c r="TOY70" i="16"/>
  <c r="TOZ70" i="16"/>
  <c r="TPA70" i="16"/>
  <c r="TPB70" i="16"/>
  <c r="TPC70" i="16"/>
  <c r="TPD70" i="16"/>
  <c r="TPE70" i="16"/>
  <c r="TPF70" i="16"/>
  <c r="TPG70" i="16"/>
  <c r="TPH70" i="16"/>
  <c r="TPI70" i="16"/>
  <c r="TPJ70" i="16"/>
  <c r="TPK70" i="16"/>
  <c r="TPL70" i="16"/>
  <c r="TPM70" i="16"/>
  <c r="TPN70" i="16"/>
  <c r="TPO70" i="16"/>
  <c r="TPP70" i="16"/>
  <c r="TPQ70" i="16"/>
  <c r="TPR70" i="16"/>
  <c r="TPS70" i="16"/>
  <c r="TPT70" i="16"/>
  <c r="TPU70" i="16"/>
  <c r="TPV70" i="16"/>
  <c r="TPW70" i="16"/>
  <c r="TPX70" i="16"/>
  <c r="TPY70" i="16"/>
  <c r="TPZ70" i="16"/>
  <c r="TQA70" i="16"/>
  <c r="TQB70" i="16"/>
  <c r="TQC70" i="16"/>
  <c r="TQD70" i="16"/>
  <c r="TQE70" i="16"/>
  <c r="TQF70" i="16"/>
  <c r="TQG70" i="16"/>
  <c r="TQH70" i="16"/>
  <c r="TQI70" i="16"/>
  <c r="TQJ70" i="16"/>
  <c r="TQK70" i="16"/>
  <c r="TQL70" i="16"/>
  <c r="TQM70" i="16"/>
  <c r="TQN70" i="16"/>
  <c r="TQO70" i="16"/>
  <c r="TQP70" i="16"/>
  <c r="TQQ70" i="16"/>
  <c r="TQR70" i="16"/>
  <c r="TQS70" i="16"/>
  <c r="TQT70" i="16"/>
  <c r="TQU70" i="16"/>
  <c r="TQV70" i="16"/>
  <c r="TQW70" i="16"/>
  <c r="TQX70" i="16"/>
  <c r="TQY70" i="16"/>
  <c r="TQZ70" i="16"/>
  <c r="TRA70" i="16"/>
  <c r="TRB70" i="16"/>
  <c r="TRC70" i="16"/>
  <c r="TRD70" i="16"/>
  <c r="TRE70" i="16"/>
  <c r="TRF70" i="16"/>
  <c r="TRG70" i="16"/>
  <c r="TRH70" i="16"/>
  <c r="TRI70" i="16"/>
  <c r="TRJ70" i="16"/>
  <c r="TRK70" i="16"/>
  <c r="TRL70" i="16"/>
  <c r="TRM70" i="16"/>
  <c r="TRN70" i="16"/>
  <c r="TRO70" i="16"/>
  <c r="TRP70" i="16"/>
  <c r="TRQ70" i="16"/>
  <c r="TRR70" i="16"/>
  <c r="TRS70" i="16"/>
  <c r="TRT70" i="16"/>
  <c r="TRU70" i="16"/>
  <c r="TRV70" i="16"/>
  <c r="TRW70" i="16"/>
  <c r="TRX70" i="16"/>
  <c r="TRY70" i="16"/>
  <c r="TRZ70" i="16"/>
  <c r="TSA70" i="16"/>
  <c r="TSB70" i="16"/>
  <c r="TSC70" i="16"/>
  <c r="TSD70" i="16"/>
  <c r="TSE70" i="16"/>
  <c r="TSF70" i="16"/>
  <c r="TSG70" i="16"/>
  <c r="TSH70" i="16"/>
  <c r="TSI70" i="16"/>
  <c r="TSJ70" i="16"/>
  <c r="TSK70" i="16"/>
  <c r="TSL70" i="16"/>
  <c r="TSM70" i="16"/>
  <c r="TSN70" i="16"/>
  <c r="TSO70" i="16"/>
  <c r="TSP70" i="16"/>
  <c r="TSQ70" i="16"/>
  <c r="TSR70" i="16"/>
  <c r="TSS70" i="16"/>
  <c r="TST70" i="16"/>
  <c r="TSU70" i="16"/>
  <c r="TSV70" i="16"/>
  <c r="TSW70" i="16"/>
  <c r="TSX70" i="16"/>
  <c r="TSY70" i="16"/>
  <c r="TSZ70" i="16"/>
  <c r="TTA70" i="16"/>
  <c r="TTB70" i="16"/>
  <c r="TTC70" i="16"/>
  <c r="TTD70" i="16"/>
  <c r="TTE70" i="16"/>
  <c r="TTF70" i="16"/>
  <c r="TTG70" i="16"/>
  <c r="TTH70" i="16"/>
  <c r="TTI70" i="16"/>
  <c r="TTJ70" i="16"/>
  <c r="TTK70" i="16"/>
  <c r="TTL70" i="16"/>
  <c r="TTM70" i="16"/>
  <c r="TTN70" i="16"/>
  <c r="TTO70" i="16"/>
  <c r="TTP70" i="16"/>
  <c r="TTQ70" i="16"/>
  <c r="TTR70" i="16"/>
  <c r="TTS70" i="16"/>
  <c r="TTT70" i="16"/>
  <c r="TTU70" i="16"/>
  <c r="TTV70" i="16"/>
  <c r="TTW70" i="16"/>
  <c r="TTX70" i="16"/>
  <c r="TTY70" i="16"/>
  <c r="TTZ70" i="16"/>
  <c r="TUA70" i="16"/>
  <c r="TUB70" i="16"/>
  <c r="TUC70" i="16"/>
  <c r="TUD70" i="16"/>
  <c r="TUE70" i="16"/>
  <c r="TUF70" i="16"/>
  <c r="TUG70" i="16"/>
  <c r="TUH70" i="16"/>
  <c r="TUI70" i="16"/>
  <c r="TUJ70" i="16"/>
  <c r="TUK70" i="16"/>
  <c r="TUL70" i="16"/>
  <c r="TUM70" i="16"/>
  <c r="TUN70" i="16"/>
  <c r="TUO70" i="16"/>
  <c r="TUP70" i="16"/>
  <c r="TUQ70" i="16"/>
  <c r="TUR70" i="16"/>
  <c r="TUS70" i="16"/>
  <c r="TUT70" i="16"/>
  <c r="TUU70" i="16"/>
  <c r="TUV70" i="16"/>
  <c r="TUW70" i="16"/>
  <c r="TUX70" i="16"/>
  <c r="TUY70" i="16"/>
  <c r="TUZ70" i="16"/>
  <c r="TVA70" i="16"/>
  <c r="TVB70" i="16"/>
  <c r="TVC70" i="16"/>
  <c r="TVD70" i="16"/>
  <c r="TVE70" i="16"/>
  <c r="TVF70" i="16"/>
  <c r="TVG70" i="16"/>
  <c r="TVH70" i="16"/>
  <c r="TVI70" i="16"/>
  <c r="TVJ70" i="16"/>
  <c r="TVK70" i="16"/>
  <c r="TVL70" i="16"/>
  <c r="TVM70" i="16"/>
  <c r="TVN70" i="16"/>
  <c r="TVO70" i="16"/>
  <c r="TVP70" i="16"/>
  <c r="TVQ70" i="16"/>
  <c r="TVR70" i="16"/>
  <c r="TVS70" i="16"/>
  <c r="TVT70" i="16"/>
  <c r="TVU70" i="16"/>
  <c r="TVV70" i="16"/>
  <c r="TVW70" i="16"/>
  <c r="TVX70" i="16"/>
  <c r="TVY70" i="16"/>
  <c r="TVZ70" i="16"/>
  <c r="TWA70" i="16"/>
  <c r="TWB70" i="16"/>
  <c r="TWC70" i="16"/>
  <c r="TWD70" i="16"/>
  <c r="TWE70" i="16"/>
  <c r="TWF70" i="16"/>
  <c r="TWG70" i="16"/>
  <c r="TWH70" i="16"/>
  <c r="TWI70" i="16"/>
  <c r="TWJ70" i="16"/>
  <c r="TWK70" i="16"/>
  <c r="TWL70" i="16"/>
  <c r="TWM70" i="16"/>
  <c r="TWN70" i="16"/>
  <c r="TWO70" i="16"/>
  <c r="TWP70" i="16"/>
  <c r="TWQ70" i="16"/>
  <c r="TWR70" i="16"/>
  <c r="TWS70" i="16"/>
  <c r="TWT70" i="16"/>
  <c r="TWU70" i="16"/>
  <c r="TWV70" i="16"/>
  <c r="TWW70" i="16"/>
  <c r="TWX70" i="16"/>
  <c r="TWY70" i="16"/>
  <c r="TWZ70" i="16"/>
  <c r="TXA70" i="16"/>
  <c r="TXB70" i="16"/>
  <c r="TXC70" i="16"/>
  <c r="TXD70" i="16"/>
  <c r="TXE70" i="16"/>
  <c r="TXF70" i="16"/>
  <c r="TXG70" i="16"/>
  <c r="TXH70" i="16"/>
  <c r="TXI70" i="16"/>
  <c r="TXJ70" i="16"/>
  <c r="TXK70" i="16"/>
  <c r="TXL70" i="16"/>
  <c r="TXM70" i="16"/>
  <c r="TXN70" i="16"/>
  <c r="TXO70" i="16"/>
  <c r="TXP70" i="16"/>
  <c r="TXQ70" i="16"/>
  <c r="TXR70" i="16"/>
  <c r="TXS70" i="16"/>
  <c r="TXT70" i="16"/>
  <c r="TXU70" i="16"/>
  <c r="TXV70" i="16"/>
  <c r="TXW70" i="16"/>
  <c r="TXX70" i="16"/>
  <c r="TXY70" i="16"/>
  <c r="TXZ70" i="16"/>
  <c r="TYA70" i="16"/>
  <c r="TYB70" i="16"/>
  <c r="TYC70" i="16"/>
  <c r="TYD70" i="16"/>
  <c r="TYE70" i="16"/>
  <c r="TYF70" i="16"/>
  <c r="TYG70" i="16"/>
  <c r="TYH70" i="16"/>
  <c r="TYI70" i="16"/>
  <c r="TYJ70" i="16"/>
  <c r="TYK70" i="16"/>
  <c r="TYL70" i="16"/>
  <c r="TYM70" i="16"/>
  <c r="TYN70" i="16"/>
  <c r="TYO70" i="16"/>
  <c r="TYP70" i="16"/>
  <c r="TYQ70" i="16"/>
  <c r="TYR70" i="16"/>
  <c r="TYS70" i="16"/>
  <c r="TYT70" i="16"/>
  <c r="TYU70" i="16"/>
  <c r="TYV70" i="16"/>
  <c r="TYW70" i="16"/>
  <c r="TYX70" i="16"/>
  <c r="TYY70" i="16"/>
  <c r="TYZ70" i="16"/>
  <c r="TZA70" i="16"/>
  <c r="TZB70" i="16"/>
  <c r="TZC70" i="16"/>
  <c r="TZD70" i="16"/>
  <c r="TZE70" i="16"/>
  <c r="TZF70" i="16"/>
  <c r="TZG70" i="16"/>
  <c r="TZH70" i="16"/>
  <c r="TZI70" i="16"/>
  <c r="TZJ70" i="16"/>
  <c r="TZK70" i="16"/>
  <c r="TZL70" i="16"/>
  <c r="TZM70" i="16"/>
  <c r="TZN70" i="16"/>
  <c r="TZO70" i="16"/>
  <c r="TZP70" i="16"/>
  <c r="TZQ70" i="16"/>
  <c r="TZR70" i="16"/>
  <c r="TZS70" i="16"/>
  <c r="TZT70" i="16"/>
  <c r="TZU70" i="16"/>
  <c r="TZV70" i="16"/>
  <c r="TZW70" i="16"/>
  <c r="TZX70" i="16"/>
  <c r="TZY70" i="16"/>
  <c r="TZZ70" i="16"/>
  <c r="UAA70" i="16"/>
  <c r="UAB70" i="16"/>
  <c r="UAC70" i="16"/>
  <c r="UAD70" i="16"/>
  <c r="UAE70" i="16"/>
  <c r="UAF70" i="16"/>
  <c r="UAG70" i="16"/>
  <c r="UAH70" i="16"/>
  <c r="UAI70" i="16"/>
  <c r="UAJ70" i="16"/>
  <c r="UAK70" i="16"/>
  <c r="UAL70" i="16"/>
  <c r="UAM70" i="16"/>
  <c r="UAN70" i="16"/>
  <c r="UAO70" i="16"/>
  <c r="UAP70" i="16"/>
  <c r="UAQ70" i="16"/>
  <c r="UAR70" i="16"/>
  <c r="UAS70" i="16"/>
  <c r="UAT70" i="16"/>
  <c r="UAU70" i="16"/>
  <c r="UAV70" i="16"/>
  <c r="UAW70" i="16"/>
  <c r="UAX70" i="16"/>
  <c r="UAY70" i="16"/>
  <c r="UAZ70" i="16"/>
  <c r="UBA70" i="16"/>
  <c r="UBB70" i="16"/>
  <c r="UBC70" i="16"/>
  <c r="UBD70" i="16"/>
  <c r="UBE70" i="16"/>
  <c r="UBF70" i="16"/>
  <c r="UBG70" i="16"/>
  <c r="UBH70" i="16"/>
  <c r="UBI70" i="16"/>
  <c r="UBJ70" i="16"/>
  <c r="UBK70" i="16"/>
  <c r="UBL70" i="16"/>
  <c r="UBM70" i="16"/>
  <c r="UBN70" i="16"/>
  <c r="UBO70" i="16"/>
  <c r="UBP70" i="16"/>
  <c r="UBQ70" i="16"/>
  <c r="UBR70" i="16"/>
  <c r="UBS70" i="16"/>
  <c r="UBT70" i="16"/>
  <c r="UBU70" i="16"/>
  <c r="UBV70" i="16"/>
  <c r="UBW70" i="16"/>
  <c r="UBX70" i="16"/>
  <c r="UBY70" i="16"/>
  <c r="UBZ70" i="16"/>
  <c r="UCA70" i="16"/>
  <c r="UCB70" i="16"/>
  <c r="UCC70" i="16"/>
  <c r="UCD70" i="16"/>
  <c r="UCE70" i="16"/>
  <c r="UCF70" i="16"/>
  <c r="UCG70" i="16"/>
  <c r="UCH70" i="16"/>
  <c r="UCI70" i="16"/>
  <c r="UCJ70" i="16"/>
  <c r="UCK70" i="16"/>
  <c r="UCL70" i="16"/>
  <c r="UCM70" i="16"/>
  <c r="UCN70" i="16"/>
  <c r="UCO70" i="16"/>
  <c r="UCP70" i="16"/>
  <c r="UCQ70" i="16"/>
  <c r="UCR70" i="16"/>
  <c r="UCS70" i="16"/>
  <c r="UCT70" i="16"/>
  <c r="UCU70" i="16"/>
  <c r="UCV70" i="16"/>
  <c r="UCW70" i="16"/>
  <c r="UCX70" i="16"/>
  <c r="UCY70" i="16"/>
  <c r="UCZ70" i="16"/>
  <c r="UDA70" i="16"/>
  <c r="UDB70" i="16"/>
  <c r="UDC70" i="16"/>
  <c r="UDD70" i="16"/>
  <c r="UDE70" i="16"/>
  <c r="UDF70" i="16"/>
  <c r="UDG70" i="16"/>
  <c r="UDH70" i="16"/>
  <c r="UDI70" i="16"/>
  <c r="UDJ70" i="16"/>
  <c r="UDK70" i="16"/>
  <c r="UDL70" i="16"/>
  <c r="UDM70" i="16"/>
  <c r="UDN70" i="16"/>
  <c r="UDO70" i="16"/>
  <c r="UDP70" i="16"/>
  <c r="UDQ70" i="16"/>
  <c r="UDR70" i="16"/>
  <c r="UDS70" i="16"/>
  <c r="UDT70" i="16"/>
  <c r="UDU70" i="16"/>
  <c r="UDV70" i="16"/>
  <c r="UDW70" i="16"/>
  <c r="UDX70" i="16"/>
  <c r="UDY70" i="16"/>
  <c r="UDZ70" i="16"/>
  <c r="UEA70" i="16"/>
  <c r="UEB70" i="16"/>
  <c r="UEC70" i="16"/>
  <c r="UED70" i="16"/>
  <c r="UEE70" i="16"/>
  <c r="UEF70" i="16"/>
  <c r="UEG70" i="16"/>
  <c r="UEH70" i="16"/>
  <c r="UEI70" i="16"/>
  <c r="UEJ70" i="16"/>
  <c r="UEK70" i="16"/>
  <c r="UEL70" i="16"/>
  <c r="UEM70" i="16"/>
  <c r="UEN70" i="16"/>
  <c r="UEO70" i="16"/>
  <c r="UEP70" i="16"/>
  <c r="UEQ70" i="16"/>
  <c r="UER70" i="16"/>
  <c r="UES70" i="16"/>
  <c r="UET70" i="16"/>
  <c r="UEU70" i="16"/>
  <c r="UEV70" i="16"/>
  <c r="UEW70" i="16"/>
  <c r="UEX70" i="16"/>
  <c r="UEY70" i="16"/>
  <c r="UEZ70" i="16"/>
  <c r="UFA70" i="16"/>
  <c r="UFB70" i="16"/>
  <c r="UFC70" i="16"/>
  <c r="UFD70" i="16"/>
  <c r="UFE70" i="16"/>
  <c r="UFF70" i="16"/>
  <c r="UFG70" i="16"/>
  <c r="UFH70" i="16"/>
  <c r="UFI70" i="16"/>
  <c r="UFJ70" i="16"/>
  <c r="UFK70" i="16"/>
  <c r="UFL70" i="16"/>
  <c r="UFM70" i="16"/>
  <c r="UFN70" i="16"/>
  <c r="UFO70" i="16"/>
  <c r="UFP70" i="16"/>
  <c r="UFQ70" i="16"/>
  <c r="UFR70" i="16"/>
  <c r="UFS70" i="16"/>
  <c r="UFT70" i="16"/>
  <c r="UFU70" i="16"/>
  <c r="UFV70" i="16"/>
  <c r="UFW70" i="16"/>
  <c r="UFX70" i="16"/>
  <c r="UFY70" i="16"/>
  <c r="UFZ70" i="16"/>
  <c r="UGA70" i="16"/>
  <c r="UGB70" i="16"/>
  <c r="UGC70" i="16"/>
  <c r="UGD70" i="16"/>
  <c r="UGE70" i="16"/>
  <c r="UGF70" i="16"/>
  <c r="UGG70" i="16"/>
  <c r="UGH70" i="16"/>
  <c r="UGI70" i="16"/>
  <c r="UGJ70" i="16"/>
  <c r="UGK70" i="16"/>
  <c r="UGL70" i="16"/>
  <c r="UGM70" i="16"/>
  <c r="UGN70" i="16"/>
  <c r="UGO70" i="16"/>
  <c r="UGP70" i="16"/>
  <c r="UGQ70" i="16"/>
  <c r="UGR70" i="16"/>
  <c r="UGS70" i="16"/>
  <c r="UGT70" i="16"/>
  <c r="UGU70" i="16"/>
  <c r="UGV70" i="16"/>
  <c r="UGW70" i="16"/>
  <c r="UGX70" i="16"/>
  <c r="UGY70" i="16"/>
  <c r="UGZ70" i="16"/>
  <c r="UHA70" i="16"/>
  <c r="UHB70" i="16"/>
  <c r="UHC70" i="16"/>
  <c r="UHD70" i="16"/>
  <c r="UHE70" i="16"/>
  <c r="UHF70" i="16"/>
  <c r="UHG70" i="16"/>
  <c r="UHH70" i="16"/>
  <c r="UHI70" i="16"/>
  <c r="UHJ70" i="16"/>
  <c r="UHK70" i="16"/>
  <c r="UHL70" i="16"/>
  <c r="UHM70" i="16"/>
  <c r="UHN70" i="16"/>
  <c r="UHO70" i="16"/>
  <c r="UHP70" i="16"/>
  <c r="UHQ70" i="16"/>
  <c r="UHR70" i="16"/>
  <c r="UHS70" i="16"/>
  <c r="UHT70" i="16"/>
  <c r="UHU70" i="16"/>
  <c r="UHV70" i="16"/>
  <c r="UHW70" i="16"/>
  <c r="UHX70" i="16"/>
  <c r="UHY70" i="16"/>
  <c r="UHZ70" i="16"/>
  <c r="UIA70" i="16"/>
  <c r="UIB70" i="16"/>
  <c r="UIC70" i="16"/>
  <c r="UID70" i="16"/>
  <c r="UIE70" i="16"/>
  <c r="UIF70" i="16"/>
  <c r="UIG70" i="16"/>
  <c r="UIH70" i="16"/>
  <c r="UII70" i="16"/>
  <c r="UIJ70" i="16"/>
  <c r="UIK70" i="16"/>
  <c r="UIL70" i="16"/>
  <c r="UIM70" i="16"/>
  <c r="UIN70" i="16"/>
  <c r="UIO70" i="16"/>
  <c r="UIP70" i="16"/>
  <c r="UIQ70" i="16"/>
  <c r="UIR70" i="16"/>
  <c r="UIS70" i="16"/>
  <c r="UIT70" i="16"/>
  <c r="UIU70" i="16"/>
  <c r="UIV70" i="16"/>
  <c r="UIW70" i="16"/>
  <c r="UIX70" i="16"/>
  <c r="UIY70" i="16"/>
  <c r="UIZ70" i="16"/>
  <c r="UJA70" i="16"/>
  <c r="UJB70" i="16"/>
  <c r="UJC70" i="16"/>
  <c r="UJD70" i="16"/>
  <c r="UJE70" i="16"/>
  <c r="UJF70" i="16"/>
  <c r="UJG70" i="16"/>
  <c r="UJH70" i="16"/>
  <c r="UJI70" i="16"/>
  <c r="UJJ70" i="16"/>
  <c r="UJK70" i="16"/>
  <c r="UJL70" i="16"/>
  <c r="UJM70" i="16"/>
  <c r="UJN70" i="16"/>
  <c r="UJO70" i="16"/>
  <c r="UJP70" i="16"/>
  <c r="UJQ70" i="16"/>
  <c r="UJR70" i="16"/>
  <c r="UJS70" i="16"/>
  <c r="UJT70" i="16"/>
  <c r="UJU70" i="16"/>
  <c r="UJV70" i="16"/>
  <c r="UJW70" i="16"/>
  <c r="UJX70" i="16"/>
  <c r="UJY70" i="16"/>
  <c r="UJZ70" i="16"/>
  <c r="UKA70" i="16"/>
  <c r="UKB70" i="16"/>
  <c r="UKC70" i="16"/>
  <c r="UKD70" i="16"/>
  <c r="UKE70" i="16"/>
  <c r="UKF70" i="16"/>
  <c r="UKG70" i="16"/>
  <c r="UKH70" i="16"/>
  <c r="UKI70" i="16"/>
  <c r="UKJ70" i="16"/>
  <c r="UKK70" i="16"/>
  <c r="UKL70" i="16"/>
  <c r="UKM70" i="16"/>
  <c r="UKN70" i="16"/>
  <c r="UKO70" i="16"/>
  <c r="UKP70" i="16"/>
  <c r="UKQ70" i="16"/>
  <c r="UKR70" i="16"/>
  <c r="UKS70" i="16"/>
  <c r="UKT70" i="16"/>
  <c r="UKU70" i="16"/>
  <c r="UKV70" i="16"/>
  <c r="UKW70" i="16"/>
  <c r="UKX70" i="16"/>
  <c r="UKY70" i="16"/>
  <c r="UKZ70" i="16"/>
  <c r="ULA70" i="16"/>
  <c r="ULB70" i="16"/>
  <c r="ULC70" i="16"/>
  <c r="ULD70" i="16"/>
  <c r="ULE70" i="16"/>
  <c r="ULF70" i="16"/>
  <c r="ULG70" i="16"/>
  <c r="ULH70" i="16"/>
  <c r="ULI70" i="16"/>
  <c r="ULJ70" i="16"/>
  <c r="ULK70" i="16"/>
  <c r="ULL70" i="16"/>
  <c r="ULM70" i="16"/>
  <c r="ULN70" i="16"/>
  <c r="ULO70" i="16"/>
  <c r="ULP70" i="16"/>
  <c r="ULQ70" i="16"/>
  <c r="ULR70" i="16"/>
  <c r="ULS70" i="16"/>
  <c r="ULT70" i="16"/>
  <c r="ULU70" i="16"/>
  <c r="ULV70" i="16"/>
  <c r="ULW70" i="16"/>
  <c r="ULX70" i="16"/>
  <c r="ULY70" i="16"/>
  <c r="ULZ70" i="16"/>
  <c r="UMA70" i="16"/>
  <c r="UMB70" i="16"/>
  <c r="UMC70" i="16"/>
  <c r="UMD70" i="16"/>
  <c r="UME70" i="16"/>
  <c r="UMF70" i="16"/>
  <c r="UMG70" i="16"/>
  <c r="UMH70" i="16"/>
  <c r="UMI70" i="16"/>
  <c r="UMJ70" i="16"/>
  <c r="UMK70" i="16"/>
  <c r="UML70" i="16"/>
  <c r="UMM70" i="16"/>
  <c r="UMN70" i="16"/>
  <c r="UMO70" i="16"/>
  <c r="UMP70" i="16"/>
  <c r="UMQ70" i="16"/>
  <c r="UMR70" i="16"/>
  <c r="UMS70" i="16"/>
  <c r="UMT70" i="16"/>
  <c r="UMU70" i="16"/>
  <c r="UMV70" i="16"/>
  <c r="UMW70" i="16"/>
  <c r="UMX70" i="16"/>
  <c r="UMY70" i="16"/>
  <c r="UMZ70" i="16"/>
  <c r="UNA70" i="16"/>
  <c r="UNB70" i="16"/>
  <c r="UNC70" i="16"/>
  <c r="UND70" i="16"/>
  <c r="UNE70" i="16"/>
  <c r="UNF70" i="16"/>
  <c r="UNG70" i="16"/>
  <c r="UNH70" i="16"/>
  <c r="UNI70" i="16"/>
  <c r="UNJ70" i="16"/>
  <c r="UNK70" i="16"/>
  <c r="UNL70" i="16"/>
  <c r="UNM70" i="16"/>
  <c r="UNN70" i="16"/>
  <c r="UNO70" i="16"/>
  <c r="UNP70" i="16"/>
  <c r="UNQ70" i="16"/>
  <c r="UNR70" i="16"/>
  <c r="UNS70" i="16"/>
  <c r="UNT70" i="16"/>
  <c r="UNU70" i="16"/>
  <c r="UNV70" i="16"/>
  <c r="UNW70" i="16"/>
  <c r="UNX70" i="16"/>
  <c r="UNY70" i="16"/>
  <c r="UNZ70" i="16"/>
  <c r="UOA70" i="16"/>
  <c r="UOB70" i="16"/>
  <c r="UOC70" i="16"/>
  <c r="UOD70" i="16"/>
  <c r="UOE70" i="16"/>
  <c r="UOF70" i="16"/>
  <c r="UOG70" i="16"/>
  <c r="UOH70" i="16"/>
  <c r="UOI70" i="16"/>
  <c r="UOJ70" i="16"/>
  <c r="UOK70" i="16"/>
  <c r="UOL70" i="16"/>
  <c r="UOM70" i="16"/>
  <c r="UON70" i="16"/>
  <c r="UOO70" i="16"/>
  <c r="UOP70" i="16"/>
  <c r="UOQ70" i="16"/>
  <c r="UOR70" i="16"/>
  <c r="UOS70" i="16"/>
  <c r="UOT70" i="16"/>
  <c r="UOU70" i="16"/>
  <c r="UOV70" i="16"/>
  <c r="UOW70" i="16"/>
  <c r="UOX70" i="16"/>
  <c r="UOY70" i="16"/>
  <c r="UOZ70" i="16"/>
  <c r="UPA70" i="16"/>
  <c r="UPB70" i="16"/>
  <c r="UPC70" i="16"/>
  <c r="UPD70" i="16"/>
  <c r="UPE70" i="16"/>
  <c r="UPF70" i="16"/>
  <c r="UPG70" i="16"/>
  <c r="UPH70" i="16"/>
  <c r="UPI70" i="16"/>
  <c r="UPJ70" i="16"/>
  <c r="UPK70" i="16"/>
  <c r="UPL70" i="16"/>
  <c r="UPM70" i="16"/>
  <c r="UPN70" i="16"/>
  <c r="UPO70" i="16"/>
  <c r="UPP70" i="16"/>
  <c r="UPQ70" i="16"/>
  <c r="UPR70" i="16"/>
  <c r="UPS70" i="16"/>
  <c r="UPT70" i="16"/>
  <c r="UPU70" i="16"/>
  <c r="UPV70" i="16"/>
  <c r="UPW70" i="16"/>
  <c r="UPX70" i="16"/>
  <c r="UPY70" i="16"/>
  <c r="UPZ70" i="16"/>
  <c r="UQA70" i="16"/>
  <c r="UQB70" i="16"/>
  <c r="UQC70" i="16"/>
  <c r="UQD70" i="16"/>
  <c r="UQE70" i="16"/>
  <c r="UQF70" i="16"/>
  <c r="UQG70" i="16"/>
  <c r="UQH70" i="16"/>
  <c r="UQI70" i="16"/>
  <c r="UQJ70" i="16"/>
  <c r="UQK70" i="16"/>
  <c r="UQL70" i="16"/>
  <c r="UQM70" i="16"/>
  <c r="UQN70" i="16"/>
  <c r="UQO70" i="16"/>
  <c r="UQP70" i="16"/>
  <c r="UQQ70" i="16"/>
  <c r="UQR70" i="16"/>
  <c r="UQS70" i="16"/>
  <c r="UQT70" i="16"/>
  <c r="UQU70" i="16"/>
  <c r="UQV70" i="16"/>
  <c r="UQW70" i="16"/>
  <c r="UQX70" i="16"/>
  <c r="UQY70" i="16"/>
  <c r="UQZ70" i="16"/>
  <c r="URA70" i="16"/>
  <c r="URB70" i="16"/>
  <c r="URC70" i="16"/>
  <c r="URD70" i="16"/>
  <c r="URE70" i="16"/>
  <c r="URF70" i="16"/>
  <c r="URG70" i="16"/>
  <c r="URH70" i="16"/>
  <c r="URI70" i="16"/>
  <c r="URJ70" i="16"/>
  <c r="URK70" i="16"/>
  <c r="URL70" i="16"/>
  <c r="URM70" i="16"/>
  <c r="URN70" i="16"/>
  <c r="URO70" i="16"/>
  <c r="URP70" i="16"/>
  <c r="URQ70" i="16"/>
  <c r="URR70" i="16"/>
  <c r="URS70" i="16"/>
  <c r="URT70" i="16"/>
  <c r="URU70" i="16"/>
  <c r="URV70" i="16"/>
  <c r="URW70" i="16"/>
  <c r="URX70" i="16"/>
  <c r="URY70" i="16"/>
  <c r="URZ70" i="16"/>
  <c r="USA70" i="16"/>
  <c r="USB70" i="16"/>
  <c r="USC70" i="16"/>
  <c r="USD70" i="16"/>
  <c r="USE70" i="16"/>
  <c r="USF70" i="16"/>
  <c r="USG70" i="16"/>
  <c r="USH70" i="16"/>
  <c r="USI70" i="16"/>
  <c r="USJ70" i="16"/>
  <c r="USK70" i="16"/>
  <c r="USL70" i="16"/>
  <c r="USM70" i="16"/>
  <c r="USN70" i="16"/>
  <c r="USO70" i="16"/>
  <c r="USP70" i="16"/>
  <c r="USQ70" i="16"/>
  <c r="USR70" i="16"/>
  <c r="USS70" i="16"/>
  <c r="UST70" i="16"/>
  <c r="USU70" i="16"/>
  <c r="USV70" i="16"/>
  <c r="USW70" i="16"/>
  <c r="USX70" i="16"/>
  <c r="USY70" i="16"/>
  <c r="USZ70" i="16"/>
  <c r="UTA70" i="16"/>
  <c r="UTB70" i="16"/>
  <c r="UTC70" i="16"/>
  <c r="UTD70" i="16"/>
  <c r="UTE70" i="16"/>
  <c r="UTF70" i="16"/>
  <c r="UTG70" i="16"/>
  <c r="UTH70" i="16"/>
  <c r="UTI70" i="16"/>
  <c r="UTJ70" i="16"/>
  <c r="UTK70" i="16"/>
  <c r="UTL70" i="16"/>
  <c r="UTM70" i="16"/>
  <c r="UTN70" i="16"/>
  <c r="UTO70" i="16"/>
  <c r="UTP70" i="16"/>
  <c r="UTQ70" i="16"/>
  <c r="UTR70" i="16"/>
  <c r="UTS70" i="16"/>
  <c r="UTT70" i="16"/>
  <c r="UTU70" i="16"/>
  <c r="UTV70" i="16"/>
  <c r="UTW70" i="16"/>
  <c r="UTX70" i="16"/>
  <c r="UTY70" i="16"/>
  <c r="UTZ70" i="16"/>
  <c r="UUA70" i="16"/>
  <c r="UUB70" i="16"/>
  <c r="UUC70" i="16"/>
  <c r="UUD70" i="16"/>
  <c r="UUE70" i="16"/>
  <c r="UUF70" i="16"/>
  <c r="UUG70" i="16"/>
  <c r="UUH70" i="16"/>
  <c r="UUI70" i="16"/>
  <c r="UUJ70" i="16"/>
  <c r="UUK70" i="16"/>
  <c r="UUL70" i="16"/>
  <c r="UUM70" i="16"/>
  <c r="UUN70" i="16"/>
  <c r="UUO70" i="16"/>
  <c r="UUP70" i="16"/>
  <c r="UUQ70" i="16"/>
  <c r="UUR70" i="16"/>
  <c r="UUS70" i="16"/>
  <c r="UUT70" i="16"/>
  <c r="UUU70" i="16"/>
  <c r="UUV70" i="16"/>
  <c r="UUW70" i="16"/>
  <c r="UUX70" i="16"/>
  <c r="UUY70" i="16"/>
  <c r="UUZ70" i="16"/>
  <c r="UVA70" i="16"/>
  <c r="UVB70" i="16"/>
  <c r="UVC70" i="16"/>
  <c r="UVD70" i="16"/>
  <c r="UVE70" i="16"/>
  <c r="UVF70" i="16"/>
  <c r="UVG70" i="16"/>
  <c r="UVH70" i="16"/>
  <c r="UVI70" i="16"/>
  <c r="UVJ70" i="16"/>
  <c r="UVK70" i="16"/>
  <c r="UVL70" i="16"/>
  <c r="UVM70" i="16"/>
  <c r="UVN70" i="16"/>
  <c r="UVO70" i="16"/>
  <c r="UVP70" i="16"/>
  <c r="UVQ70" i="16"/>
  <c r="UVR70" i="16"/>
  <c r="UVS70" i="16"/>
  <c r="UVT70" i="16"/>
  <c r="UVU70" i="16"/>
  <c r="UVV70" i="16"/>
  <c r="UVW70" i="16"/>
  <c r="UVX70" i="16"/>
  <c r="UVY70" i="16"/>
  <c r="UVZ70" i="16"/>
  <c r="UWA70" i="16"/>
  <c r="UWB70" i="16"/>
  <c r="UWC70" i="16"/>
  <c r="UWD70" i="16"/>
  <c r="UWE70" i="16"/>
  <c r="UWF70" i="16"/>
  <c r="UWG70" i="16"/>
  <c r="UWH70" i="16"/>
  <c r="UWI70" i="16"/>
  <c r="UWJ70" i="16"/>
  <c r="UWK70" i="16"/>
  <c r="UWL70" i="16"/>
  <c r="UWM70" i="16"/>
  <c r="UWN70" i="16"/>
  <c r="UWO70" i="16"/>
  <c r="UWP70" i="16"/>
  <c r="UWQ70" i="16"/>
  <c r="UWR70" i="16"/>
  <c r="UWS70" i="16"/>
  <c r="UWT70" i="16"/>
  <c r="UWU70" i="16"/>
  <c r="UWV70" i="16"/>
  <c r="UWW70" i="16"/>
  <c r="UWX70" i="16"/>
  <c r="UWY70" i="16"/>
  <c r="UWZ70" i="16"/>
  <c r="UXA70" i="16"/>
  <c r="UXB70" i="16"/>
  <c r="UXC70" i="16"/>
  <c r="UXD70" i="16"/>
  <c r="UXE70" i="16"/>
  <c r="UXF70" i="16"/>
  <c r="UXG70" i="16"/>
  <c r="UXH70" i="16"/>
  <c r="UXI70" i="16"/>
  <c r="UXJ70" i="16"/>
  <c r="UXK70" i="16"/>
  <c r="UXL70" i="16"/>
  <c r="UXM70" i="16"/>
  <c r="UXN70" i="16"/>
  <c r="UXO70" i="16"/>
  <c r="UXP70" i="16"/>
  <c r="UXQ70" i="16"/>
  <c r="UXR70" i="16"/>
  <c r="UXS70" i="16"/>
  <c r="UXT70" i="16"/>
  <c r="UXU70" i="16"/>
  <c r="UXV70" i="16"/>
  <c r="UXW70" i="16"/>
  <c r="UXX70" i="16"/>
  <c r="UXY70" i="16"/>
  <c r="UXZ70" i="16"/>
  <c r="UYA70" i="16"/>
  <c r="UYB70" i="16"/>
  <c r="UYC70" i="16"/>
  <c r="UYD70" i="16"/>
  <c r="UYE70" i="16"/>
  <c r="UYF70" i="16"/>
  <c r="UYG70" i="16"/>
  <c r="UYH70" i="16"/>
  <c r="UYI70" i="16"/>
  <c r="UYJ70" i="16"/>
  <c r="UYK70" i="16"/>
  <c r="UYL70" i="16"/>
  <c r="UYM70" i="16"/>
  <c r="UYN70" i="16"/>
  <c r="UYO70" i="16"/>
  <c r="UYP70" i="16"/>
  <c r="UYQ70" i="16"/>
  <c r="UYR70" i="16"/>
  <c r="UYS70" i="16"/>
  <c r="UYT70" i="16"/>
  <c r="UYU70" i="16"/>
  <c r="UYV70" i="16"/>
  <c r="UYW70" i="16"/>
  <c r="UYX70" i="16"/>
  <c r="UYY70" i="16"/>
  <c r="UYZ70" i="16"/>
  <c r="UZA70" i="16"/>
  <c r="UZB70" i="16"/>
  <c r="UZC70" i="16"/>
  <c r="UZD70" i="16"/>
  <c r="UZE70" i="16"/>
  <c r="UZF70" i="16"/>
  <c r="UZG70" i="16"/>
  <c r="UZH70" i="16"/>
  <c r="UZI70" i="16"/>
  <c r="UZJ70" i="16"/>
  <c r="UZK70" i="16"/>
  <c r="UZL70" i="16"/>
  <c r="UZM70" i="16"/>
  <c r="UZN70" i="16"/>
  <c r="UZO70" i="16"/>
  <c r="UZP70" i="16"/>
  <c r="UZQ70" i="16"/>
  <c r="UZR70" i="16"/>
  <c r="UZS70" i="16"/>
  <c r="UZT70" i="16"/>
  <c r="UZU70" i="16"/>
  <c r="UZV70" i="16"/>
  <c r="UZW70" i="16"/>
  <c r="UZX70" i="16"/>
  <c r="UZY70" i="16"/>
  <c r="UZZ70" i="16"/>
  <c r="VAA70" i="16"/>
  <c r="VAB70" i="16"/>
  <c r="VAC70" i="16"/>
  <c r="VAD70" i="16"/>
  <c r="VAE70" i="16"/>
  <c r="VAF70" i="16"/>
  <c r="VAG70" i="16"/>
  <c r="VAH70" i="16"/>
  <c r="VAI70" i="16"/>
  <c r="VAJ70" i="16"/>
  <c r="VAK70" i="16"/>
  <c r="VAL70" i="16"/>
  <c r="VAM70" i="16"/>
  <c r="VAN70" i="16"/>
  <c r="VAO70" i="16"/>
  <c r="VAP70" i="16"/>
  <c r="VAQ70" i="16"/>
  <c r="VAR70" i="16"/>
  <c r="VAS70" i="16"/>
  <c r="VAT70" i="16"/>
  <c r="VAU70" i="16"/>
  <c r="VAV70" i="16"/>
  <c r="VAW70" i="16"/>
  <c r="VAX70" i="16"/>
  <c r="VAY70" i="16"/>
  <c r="VAZ70" i="16"/>
  <c r="VBA70" i="16"/>
  <c r="VBB70" i="16"/>
  <c r="VBC70" i="16"/>
  <c r="VBD70" i="16"/>
  <c r="VBE70" i="16"/>
  <c r="VBF70" i="16"/>
  <c r="VBG70" i="16"/>
  <c r="VBH70" i="16"/>
  <c r="VBI70" i="16"/>
  <c r="VBJ70" i="16"/>
  <c r="VBK70" i="16"/>
  <c r="VBL70" i="16"/>
  <c r="VBM70" i="16"/>
  <c r="VBN70" i="16"/>
  <c r="VBO70" i="16"/>
  <c r="VBP70" i="16"/>
  <c r="VBQ70" i="16"/>
  <c r="VBR70" i="16"/>
  <c r="VBS70" i="16"/>
  <c r="VBT70" i="16"/>
  <c r="VBU70" i="16"/>
  <c r="VBV70" i="16"/>
  <c r="VBW70" i="16"/>
  <c r="VBX70" i="16"/>
  <c r="VBY70" i="16"/>
  <c r="VBZ70" i="16"/>
  <c r="VCA70" i="16"/>
  <c r="VCB70" i="16"/>
  <c r="VCC70" i="16"/>
  <c r="VCD70" i="16"/>
  <c r="VCE70" i="16"/>
  <c r="VCF70" i="16"/>
  <c r="VCG70" i="16"/>
  <c r="VCH70" i="16"/>
  <c r="VCI70" i="16"/>
  <c r="VCJ70" i="16"/>
  <c r="VCK70" i="16"/>
  <c r="VCL70" i="16"/>
  <c r="VCM70" i="16"/>
  <c r="VCN70" i="16"/>
  <c r="VCO70" i="16"/>
  <c r="VCP70" i="16"/>
  <c r="VCQ70" i="16"/>
  <c r="VCR70" i="16"/>
  <c r="VCS70" i="16"/>
  <c r="VCT70" i="16"/>
  <c r="VCU70" i="16"/>
  <c r="VCV70" i="16"/>
  <c r="VCW70" i="16"/>
  <c r="VCX70" i="16"/>
  <c r="VCY70" i="16"/>
  <c r="VCZ70" i="16"/>
  <c r="VDA70" i="16"/>
  <c r="VDB70" i="16"/>
  <c r="VDC70" i="16"/>
  <c r="VDD70" i="16"/>
  <c r="VDE70" i="16"/>
  <c r="VDF70" i="16"/>
  <c r="VDG70" i="16"/>
  <c r="VDH70" i="16"/>
  <c r="VDI70" i="16"/>
  <c r="VDJ70" i="16"/>
  <c r="VDK70" i="16"/>
  <c r="VDL70" i="16"/>
  <c r="VDM70" i="16"/>
  <c r="VDN70" i="16"/>
  <c r="VDO70" i="16"/>
  <c r="VDP70" i="16"/>
  <c r="VDQ70" i="16"/>
  <c r="VDR70" i="16"/>
  <c r="VDS70" i="16"/>
  <c r="VDT70" i="16"/>
  <c r="VDU70" i="16"/>
  <c r="VDV70" i="16"/>
  <c r="VDW70" i="16"/>
  <c r="VDX70" i="16"/>
  <c r="VDY70" i="16"/>
  <c r="VDZ70" i="16"/>
  <c r="VEA70" i="16"/>
  <c r="VEB70" i="16"/>
  <c r="VEC70" i="16"/>
  <c r="VED70" i="16"/>
  <c r="VEE70" i="16"/>
  <c r="VEF70" i="16"/>
  <c r="VEG70" i="16"/>
  <c r="VEH70" i="16"/>
  <c r="VEI70" i="16"/>
  <c r="VEJ70" i="16"/>
  <c r="VEK70" i="16"/>
  <c r="VEL70" i="16"/>
  <c r="VEM70" i="16"/>
  <c r="VEN70" i="16"/>
  <c r="VEO70" i="16"/>
  <c r="VEP70" i="16"/>
  <c r="VEQ70" i="16"/>
  <c r="VER70" i="16"/>
  <c r="VES70" i="16"/>
  <c r="VET70" i="16"/>
  <c r="VEU70" i="16"/>
  <c r="VEV70" i="16"/>
  <c r="VEW70" i="16"/>
  <c r="VEX70" i="16"/>
  <c r="VEY70" i="16"/>
  <c r="VEZ70" i="16"/>
  <c r="VFA70" i="16"/>
  <c r="VFB70" i="16"/>
  <c r="VFC70" i="16"/>
  <c r="VFD70" i="16"/>
  <c r="VFE70" i="16"/>
  <c r="VFF70" i="16"/>
  <c r="VFG70" i="16"/>
  <c r="VFH70" i="16"/>
  <c r="VFI70" i="16"/>
  <c r="VFJ70" i="16"/>
  <c r="VFK70" i="16"/>
  <c r="VFL70" i="16"/>
  <c r="VFM70" i="16"/>
  <c r="VFN70" i="16"/>
  <c r="VFO70" i="16"/>
  <c r="VFP70" i="16"/>
  <c r="VFQ70" i="16"/>
  <c r="VFR70" i="16"/>
  <c r="VFS70" i="16"/>
  <c r="VFT70" i="16"/>
  <c r="VFU70" i="16"/>
  <c r="VFV70" i="16"/>
  <c r="VFW70" i="16"/>
  <c r="VFX70" i="16"/>
  <c r="VFY70" i="16"/>
  <c r="VFZ70" i="16"/>
  <c r="VGA70" i="16"/>
  <c r="VGB70" i="16"/>
  <c r="VGC70" i="16"/>
  <c r="VGD70" i="16"/>
  <c r="VGE70" i="16"/>
  <c r="VGF70" i="16"/>
  <c r="VGG70" i="16"/>
  <c r="VGH70" i="16"/>
  <c r="VGI70" i="16"/>
  <c r="VGJ70" i="16"/>
  <c r="VGK70" i="16"/>
  <c r="VGL70" i="16"/>
  <c r="VGM70" i="16"/>
  <c r="VGN70" i="16"/>
  <c r="VGO70" i="16"/>
  <c r="VGP70" i="16"/>
  <c r="VGQ70" i="16"/>
  <c r="VGR70" i="16"/>
  <c r="VGS70" i="16"/>
  <c r="VGT70" i="16"/>
  <c r="VGU70" i="16"/>
  <c r="VGV70" i="16"/>
  <c r="VGW70" i="16"/>
  <c r="VGX70" i="16"/>
  <c r="VGY70" i="16"/>
  <c r="VGZ70" i="16"/>
  <c r="VHA70" i="16"/>
  <c r="VHB70" i="16"/>
  <c r="VHC70" i="16"/>
  <c r="VHD70" i="16"/>
  <c r="VHE70" i="16"/>
  <c r="VHF70" i="16"/>
  <c r="VHG70" i="16"/>
  <c r="VHH70" i="16"/>
  <c r="VHI70" i="16"/>
  <c r="VHJ70" i="16"/>
  <c r="VHK70" i="16"/>
  <c r="VHL70" i="16"/>
  <c r="VHM70" i="16"/>
  <c r="VHN70" i="16"/>
  <c r="VHO70" i="16"/>
  <c r="VHP70" i="16"/>
  <c r="VHQ70" i="16"/>
  <c r="VHR70" i="16"/>
  <c r="VHS70" i="16"/>
  <c r="VHT70" i="16"/>
  <c r="VHU70" i="16"/>
  <c r="VHV70" i="16"/>
  <c r="VHW70" i="16"/>
  <c r="VHX70" i="16"/>
  <c r="VHY70" i="16"/>
  <c r="VHZ70" i="16"/>
  <c r="VIA70" i="16"/>
  <c r="VIB70" i="16"/>
  <c r="VIC70" i="16"/>
  <c r="VID70" i="16"/>
  <c r="VIE70" i="16"/>
  <c r="VIF70" i="16"/>
  <c r="VIG70" i="16"/>
  <c r="VIH70" i="16"/>
  <c r="VII70" i="16"/>
  <c r="VIJ70" i="16"/>
  <c r="VIK70" i="16"/>
  <c r="VIL70" i="16"/>
  <c r="VIM70" i="16"/>
  <c r="VIN70" i="16"/>
  <c r="VIO70" i="16"/>
  <c r="VIP70" i="16"/>
  <c r="VIQ70" i="16"/>
  <c r="VIR70" i="16"/>
  <c r="VIS70" i="16"/>
  <c r="VIT70" i="16"/>
  <c r="VIU70" i="16"/>
  <c r="VIV70" i="16"/>
  <c r="VIW70" i="16"/>
  <c r="VIX70" i="16"/>
  <c r="VIY70" i="16"/>
  <c r="VIZ70" i="16"/>
  <c r="VJA70" i="16"/>
  <c r="VJB70" i="16"/>
  <c r="VJC70" i="16"/>
  <c r="VJD70" i="16"/>
  <c r="VJE70" i="16"/>
  <c r="VJF70" i="16"/>
  <c r="VJG70" i="16"/>
  <c r="VJH70" i="16"/>
  <c r="VJI70" i="16"/>
  <c r="VJJ70" i="16"/>
  <c r="VJK70" i="16"/>
  <c r="VJL70" i="16"/>
  <c r="VJM70" i="16"/>
  <c r="VJN70" i="16"/>
  <c r="VJO70" i="16"/>
  <c r="VJP70" i="16"/>
  <c r="VJQ70" i="16"/>
  <c r="VJR70" i="16"/>
  <c r="VJS70" i="16"/>
  <c r="VJT70" i="16"/>
  <c r="VJU70" i="16"/>
  <c r="VJV70" i="16"/>
  <c r="VJW70" i="16"/>
  <c r="VJX70" i="16"/>
  <c r="VJY70" i="16"/>
  <c r="VJZ70" i="16"/>
  <c r="VKA70" i="16"/>
  <c r="VKB70" i="16"/>
  <c r="VKC70" i="16"/>
  <c r="VKD70" i="16"/>
  <c r="VKE70" i="16"/>
  <c r="VKF70" i="16"/>
  <c r="VKG70" i="16"/>
  <c r="VKH70" i="16"/>
  <c r="VKI70" i="16"/>
  <c r="VKJ70" i="16"/>
  <c r="VKK70" i="16"/>
  <c r="VKL70" i="16"/>
  <c r="VKM70" i="16"/>
  <c r="VKN70" i="16"/>
  <c r="VKO70" i="16"/>
  <c r="VKP70" i="16"/>
  <c r="VKQ70" i="16"/>
  <c r="VKR70" i="16"/>
  <c r="VKS70" i="16"/>
  <c r="VKT70" i="16"/>
  <c r="VKU70" i="16"/>
  <c r="VKV70" i="16"/>
  <c r="VKW70" i="16"/>
  <c r="VKX70" i="16"/>
  <c r="VKY70" i="16"/>
  <c r="VKZ70" i="16"/>
  <c r="VLA70" i="16"/>
  <c r="VLB70" i="16"/>
  <c r="VLC70" i="16"/>
  <c r="VLD70" i="16"/>
  <c r="VLE70" i="16"/>
  <c r="VLF70" i="16"/>
  <c r="VLG70" i="16"/>
  <c r="VLH70" i="16"/>
  <c r="VLI70" i="16"/>
  <c r="VLJ70" i="16"/>
  <c r="VLK70" i="16"/>
  <c r="VLL70" i="16"/>
  <c r="VLM70" i="16"/>
  <c r="VLN70" i="16"/>
  <c r="VLO70" i="16"/>
  <c r="VLP70" i="16"/>
  <c r="VLQ70" i="16"/>
  <c r="VLR70" i="16"/>
  <c r="VLS70" i="16"/>
  <c r="VLT70" i="16"/>
  <c r="VLU70" i="16"/>
  <c r="VLV70" i="16"/>
  <c r="VLW70" i="16"/>
  <c r="VLX70" i="16"/>
  <c r="VLY70" i="16"/>
  <c r="VLZ70" i="16"/>
  <c r="VMA70" i="16"/>
  <c r="VMB70" i="16"/>
  <c r="VMC70" i="16"/>
  <c r="VMD70" i="16"/>
  <c r="VME70" i="16"/>
  <c r="VMF70" i="16"/>
  <c r="VMG70" i="16"/>
  <c r="VMH70" i="16"/>
  <c r="VMI70" i="16"/>
  <c r="VMJ70" i="16"/>
  <c r="VMK70" i="16"/>
  <c r="VML70" i="16"/>
  <c r="VMM70" i="16"/>
  <c r="VMN70" i="16"/>
  <c r="VMO70" i="16"/>
  <c r="VMP70" i="16"/>
  <c r="VMQ70" i="16"/>
  <c r="VMR70" i="16"/>
  <c r="VMS70" i="16"/>
  <c r="VMT70" i="16"/>
  <c r="VMU70" i="16"/>
  <c r="VMV70" i="16"/>
  <c r="VMW70" i="16"/>
  <c r="VMX70" i="16"/>
  <c r="VMY70" i="16"/>
  <c r="VMZ70" i="16"/>
  <c r="VNA70" i="16"/>
  <c r="VNB70" i="16"/>
  <c r="VNC70" i="16"/>
  <c r="VND70" i="16"/>
  <c r="VNE70" i="16"/>
  <c r="VNF70" i="16"/>
  <c r="VNG70" i="16"/>
  <c r="VNH70" i="16"/>
  <c r="VNI70" i="16"/>
  <c r="VNJ70" i="16"/>
  <c r="VNK70" i="16"/>
  <c r="VNL70" i="16"/>
  <c r="VNM70" i="16"/>
  <c r="VNN70" i="16"/>
  <c r="VNO70" i="16"/>
  <c r="VNP70" i="16"/>
  <c r="VNQ70" i="16"/>
  <c r="VNR70" i="16"/>
  <c r="VNS70" i="16"/>
  <c r="VNT70" i="16"/>
  <c r="VNU70" i="16"/>
  <c r="VNV70" i="16"/>
  <c r="VNW70" i="16"/>
  <c r="VNX70" i="16"/>
  <c r="VNY70" i="16"/>
  <c r="VNZ70" i="16"/>
  <c r="VOA70" i="16"/>
  <c r="VOB70" i="16"/>
  <c r="VOC70" i="16"/>
  <c r="VOD70" i="16"/>
  <c r="VOE70" i="16"/>
  <c r="VOF70" i="16"/>
  <c r="VOG70" i="16"/>
  <c r="VOH70" i="16"/>
  <c r="VOI70" i="16"/>
  <c r="VOJ70" i="16"/>
  <c r="VOK70" i="16"/>
  <c r="VOL70" i="16"/>
  <c r="VOM70" i="16"/>
  <c r="VON70" i="16"/>
  <c r="VOO70" i="16"/>
  <c r="VOP70" i="16"/>
  <c r="VOQ70" i="16"/>
  <c r="VOR70" i="16"/>
  <c r="VOS70" i="16"/>
  <c r="VOT70" i="16"/>
  <c r="VOU70" i="16"/>
  <c r="VOV70" i="16"/>
  <c r="VOW70" i="16"/>
  <c r="VOX70" i="16"/>
  <c r="VOY70" i="16"/>
  <c r="VOZ70" i="16"/>
  <c r="VPA70" i="16"/>
  <c r="VPB70" i="16"/>
  <c r="VPC70" i="16"/>
  <c r="VPD70" i="16"/>
  <c r="VPE70" i="16"/>
  <c r="VPF70" i="16"/>
  <c r="VPG70" i="16"/>
  <c r="VPH70" i="16"/>
  <c r="VPI70" i="16"/>
  <c r="VPJ70" i="16"/>
  <c r="VPK70" i="16"/>
  <c r="VPL70" i="16"/>
  <c r="VPM70" i="16"/>
  <c r="VPN70" i="16"/>
  <c r="VPO70" i="16"/>
  <c r="VPP70" i="16"/>
  <c r="VPQ70" i="16"/>
  <c r="VPR70" i="16"/>
  <c r="VPS70" i="16"/>
  <c r="VPT70" i="16"/>
  <c r="VPU70" i="16"/>
  <c r="VPV70" i="16"/>
  <c r="VPW70" i="16"/>
  <c r="VPX70" i="16"/>
  <c r="VPY70" i="16"/>
  <c r="VPZ70" i="16"/>
  <c r="VQA70" i="16"/>
  <c r="VQB70" i="16"/>
  <c r="VQC70" i="16"/>
  <c r="VQD70" i="16"/>
  <c r="VQE70" i="16"/>
  <c r="VQF70" i="16"/>
  <c r="VQG70" i="16"/>
  <c r="VQH70" i="16"/>
  <c r="VQI70" i="16"/>
  <c r="VQJ70" i="16"/>
  <c r="VQK70" i="16"/>
  <c r="VQL70" i="16"/>
  <c r="VQM70" i="16"/>
  <c r="VQN70" i="16"/>
  <c r="VQO70" i="16"/>
  <c r="VQP70" i="16"/>
  <c r="VQQ70" i="16"/>
  <c r="VQR70" i="16"/>
  <c r="VQS70" i="16"/>
  <c r="VQT70" i="16"/>
  <c r="VQU70" i="16"/>
  <c r="VQV70" i="16"/>
  <c r="VQW70" i="16"/>
  <c r="VQX70" i="16"/>
  <c r="VQY70" i="16"/>
  <c r="VQZ70" i="16"/>
  <c r="VRA70" i="16"/>
  <c r="VRB70" i="16"/>
  <c r="VRC70" i="16"/>
  <c r="VRD70" i="16"/>
  <c r="VRE70" i="16"/>
  <c r="VRF70" i="16"/>
  <c r="VRG70" i="16"/>
  <c r="VRH70" i="16"/>
  <c r="VRI70" i="16"/>
  <c r="VRJ70" i="16"/>
  <c r="VRK70" i="16"/>
  <c r="VRL70" i="16"/>
  <c r="VRM70" i="16"/>
  <c r="VRN70" i="16"/>
  <c r="VRO70" i="16"/>
  <c r="VRP70" i="16"/>
  <c r="VRQ70" i="16"/>
  <c r="VRR70" i="16"/>
  <c r="VRS70" i="16"/>
  <c r="VRT70" i="16"/>
  <c r="VRU70" i="16"/>
  <c r="VRV70" i="16"/>
  <c r="VRW70" i="16"/>
  <c r="VRX70" i="16"/>
  <c r="VRY70" i="16"/>
  <c r="VRZ70" i="16"/>
  <c r="VSA70" i="16"/>
  <c r="VSB70" i="16"/>
  <c r="VSC70" i="16"/>
  <c r="VSD70" i="16"/>
  <c r="VSE70" i="16"/>
  <c r="VSF70" i="16"/>
  <c r="VSG70" i="16"/>
  <c r="VSH70" i="16"/>
  <c r="VSI70" i="16"/>
  <c r="VSJ70" i="16"/>
  <c r="VSK70" i="16"/>
  <c r="VSL70" i="16"/>
  <c r="VSM70" i="16"/>
  <c r="VSN70" i="16"/>
  <c r="VSO70" i="16"/>
  <c r="VSP70" i="16"/>
  <c r="VSQ70" i="16"/>
  <c r="VSR70" i="16"/>
  <c r="VSS70" i="16"/>
  <c r="VST70" i="16"/>
  <c r="VSU70" i="16"/>
  <c r="VSV70" i="16"/>
  <c r="VSW70" i="16"/>
  <c r="VSX70" i="16"/>
  <c r="VSY70" i="16"/>
  <c r="VSZ70" i="16"/>
  <c r="VTA70" i="16"/>
  <c r="VTB70" i="16"/>
  <c r="VTC70" i="16"/>
  <c r="VTD70" i="16"/>
  <c r="VTE70" i="16"/>
  <c r="VTF70" i="16"/>
  <c r="VTG70" i="16"/>
  <c r="VTH70" i="16"/>
  <c r="VTI70" i="16"/>
  <c r="VTJ70" i="16"/>
  <c r="VTK70" i="16"/>
  <c r="VTL70" i="16"/>
  <c r="VTM70" i="16"/>
  <c r="VTN70" i="16"/>
  <c r="VTO70" i="16"/>
  <c r="VTP70" i="16"/>
  <c r="VTQ70" i="16"/>
  <c r="VTR70" i="16"/>
  <c r="VTS70" i="16"/>
  <c r="VTT70" i="16"/>
  <c r="VTU70" i="16"/>
  <c r="VTV70" i="16"/>
  <c r="VTW70" i="16"/>
  <c r="VTX70" i="16"/>
  <c r="VTY70" i="16"/>
  <c r="VTZ70" i="16"/>
  <c r="VUA70" i="16"/>
  <c r="VUB70" i="16"/>
  <c r="VUC70" i="16"/>
  <c r="VUD70" i="16"/>
  <c r="VUE70" i="16"/>
  <c r="VUF70" i="16"/>
  <c r="VUG70" i="16"/>
  <c r="VUH70" i="16"/>
  <c r="VUI70" i="16"/>
  <c r="VUJ70" i="16"/>
  <c r="VUK70" i="16"/>
  <c r="VUL70" i="16"/>
  <c r="VUM70" i="16"/>
  <c r="VUN70" i="16"/>
  <c r="VUO70" i="16"/>
  <c r="VUP70" i="16"/>
  <c r="VUQ70" i="16"/>
  <c r="VUR70" i="16"/>
  <c r="VUS70" i="16"/>
  <c r="VUT70" i="16"/>
  <c r="VUU70" i="16"/>
  <c r="VUV70" i="16"/>
  <c r="VUW70" i="16"/>
  <c r="VUX70" i="16"/>
  <c r="VUY70" i="16"/>
  <c r="VUZ70" i="16"/>
  <c r="VVA70" i="16"/>
  <c r="VVB70" i="16"/>
  <c r="VVC70" i="16"/>
  <c r="VVD70" i="16"/>
  <c r="VVE70" i="16"/>
  <c r="VVF70" i="16"/>
  <c r="VVG70" i="16"/>
  <c r="VVH70" i="16"/>
  <c r="VVI70" i="16"/>
  <c r="VVJ70" i="16"/>
  <c r="VVK70" i="16"/>
  <c r="VVL70" i="16"/>
  <c r="VVM70" i="16"/>
  <c r="VVN70" i="16"/>
  <c r="VVO70" i="16"/>
  <c r="VVP70" i="16"/>
  <c r="VVQ70" i="16"/>
  <c r="VVR70" i="16"/>
  <c r="VVS70" i="16"/>
  <c r="VVT70" i="16"/>
  <c r="VVU70" i="16"/>
  <c r="VVV70" i="16"/>
  <c r="VVW70" i="16"/>
  <c r="VVX70" i="16"/>
  <c r="VVY70" i="16"/>
  <c r="VVZ70" i="16"/>
  <c r="VWA70" i="16"/>
  <c r="VWB70" i="16"/>
  <c r="VWC70" i="16"/>
  <c r="VWD70" i="16"/>
  <c r="VWE70" i="16"/>
  <c r="VWF70" i="16"/>
  <c r="VWG70" i="16"/>
  <c r="VWH70" i="16"/>
  <c r="VWI70" i="16"/>
  <c r="VWJ70" i="16"/>
  <c r="VWK70" i="16"/>
  <c r="VWL70" i="16"/>
  <c r="VWM70" i="16"/>
  <c r="VWN70" i="16"/>
  <c r="VWO70" i="16"/>
  <c r="VWP70" i="16"/>
  <c r="VWQ70" i="16"/>
  <c r="VWR70" i="16"/>
  <c r="VWS70" i="16"/>
  <c r="VWT70" i="16"/>
  <c r="VWU70" i="16"/>
  <c r="VWV70" i="16"/>
  <c r="VWW70" i="16"/>
  <c r="VWX70" i="16"/>
  <c r="VWY70" i="16"/>
  <c r="VWZ70" i="16"/>
  <c r="VXA70" i="16"/>
  <c r="VXB70" i="16"/>
  <c r="VXC70" i="16"/>
  <c r="VXD70" i="16"/>
  <c r="VXE70" i="16"/>
  <c r="VXF70" i="16"/>
  <c r="VXG70" i="16"/>
  <c r="VXH70" i="16"/>
  <c r="VXI70" i="16"/>
  <c r="VXJ70" i="16"/>
  <c r="VXK70" i="16"/>
  <c r="VXL70" i="16"/>
  <c r="VXM70" i="16"/>
  <c r="VXN70" i="16"/>
  <c r="VXO70" i="16"/>
  <c r="VXP70" i="16"/>
  <c r="VXQ70" i="16"/>
  <c r="VXR70" i="16"/>
  <c r="VXS70" i="16"/>
  <c r="VXT70" i="16"/>
  <c r="VXU70" i="16"/>
  <c r="VXV70" i="16"/>
  <c r="VXW70" i="16"/>
  <c r="VXX70" i="16"/>
  <c r="VXY70" i="16"/>
  <c r="VXZ70" i="16"/>
  <c r="VYA70" i="16"/>
  <c r="VYB70" i="16"/>
  <c r="VYC70" i="16"/>
  <c r="VYD70" i="16"/>
  <c r="VYE70" i="16"/>
  <c r="VYF70" i="16"/>
  <c r="VYG70" i="16"/>
  <c r="VYH70" i="16"/>
  <c r="VYI70" i="16"/>
  <c r="VYJ70" i="16"/>
  <c r="VYK70" i="16"/>
  <c r="VYL70" i="16"/>
  <c r="VYM70" i="16"/>
  <c r="VYN70" i="16"/>
  <c r="VYO70" i="16"/>
  <c r="VYP70" i="16"/>
  <c r="VYQ70" i="16"/>
  <c r="VYR70" i="16"/>
  <c r="VYS70" i="16"/>
  <c r="VYT70" i="16"/>
  <c r="VYU70" i="16"/>
  <c r="VYV70" i="16"/>
  <c r="VYW70" i="16"/>
  <c r="VYX70" i="16"/>
  <c r="VYY70" i="16"/>
  <c r="VYZ70" i="16"/>
  <c r="VZA70" i="16"/>
  <c r="VZB70" i="16"/>
  <c r="VZC70" i="16"/>
  <c r="VZD70" i="16"/>
  <c r="VZE70" i="16"/>
  <c r="VZF70" i="16"/>
  <c r="VZG70" i="16"/>
  <c r="VZH70" i="16"/>
  <c r="VZI70" i="16"/>
  <c r="VZJ70" i="16"/>
  <c r="VZK70" i="16"/>
  <c r="VZL70" i="16"/>
  <c r="VZM70" i="16"/>
  <c r="VZN70" i="16"/>
  <c r="VZO70" i="16"/>
  <c r="VZP70" i="16"/>
  <c r="VZQ70" i="16"/>
  <c r="VZR70" i="16"/>
  <c r="VZS70" i="16"/>
  <c r="VZT70" i="16"/>
  <c r="VZU70" i="16"/>
  <c r="VZV70" i="16"/>
  <c r="VZW70" i="16"/>
  <c r="VZX70" i="16"/>
  <c r="VZY70" i="16"/>
  <c r="VZZ70" i="16"/>
  <c r="WAA70" i="16"/>
  <c r="WAB70" i="16"/>
  <c r="WAC70" i="16"/>
  <c r="WAD70" i="16"/>
  <c r="WAE70" i="16"/>
  <c r="WAF70" i="16"/>
  <c r="WAG70" i="16"/>
  <c r="WAH70" i="16"/>
  <c r="WAI70" i="16"/>
  <c r="WAJ70" i="16"/>
  <c r="WAK70" i="16"/>
  <c r="WAL70" i="16"/>
  <c r="WAM70" i="16"/>
  <c r="WAN70" i="16"/>
  <c r="WAO70" i="16"/>
  <c r="WAP70" i="16"/>
  <c r="WAQ70" i="16"/>
  <c r="WAR70" i="16"/>
  <c r="WAS70" i="16"/>
  <c r="WAT70" i="16"/>
  <c r="WAU70" i="16"/>
  <c r="WAV70" i="16"/>
  <c r="WAW70" i="16"/>
  <c r="WAX70" i="16"/>
  <c r="WAY70" i="16"/>
  <c r="WAZ70" i="16"/>
  <c r="WBA70" i="16"/>
  <c r="WBB70" i="16"/>
  <c r="WBC70" i="16"/>
  <c r="WBD70" i="16"/>
  <c r="WBE70" i="16"/>
  <c r="WBF70" i="16"/>
  <c r="WBG70" i="16"/>
  <c r="WBH70" i="16"/>
  <c r="WBI70" i="16"/>
  <c r="WBJ70" i="16"/>
  <c r="WBK70" i="16"/>
  <c r="WBL70" i="16"/>
  <c r="WBM70" i="16"/>
  <c r="WBN70" i="16"/>
  <c r="WBO70" i="16"/>
  <c r="WBP70" i="16"/>
  <c r="WBQ70" i="16"/>
  <c r="WBR70" i="16"/>
  <c r="WBS70" i="16"/>
  <c r="WBT70" i="16"/>
  <c r="WBU70" i="16"/>
  <c r="WBV70" i="16"/>
  <c r="WBW70" i="16"/>
  <c r="WBX70" i="16"/>
  <c r="WBY70" i="16"/>
  <c r="WBZ70" i="16"/>
  <c r="WCA70" i="16"/>
  <c r="WCB70" i="16"/>
  <c r="WCC70" i="16"/>
  <c r="WCD70" i="16"/>
  <c r="WCE70" i="16"/>
  <c r="WCF70" i="16"/>
  <c r="WCG70" i="16"/>
  <c r="WCH70" i="16"/>
  <c r="WCI70" i="16"/>
  <c r="WCJ70" i="16"/>
  <c r="WCK70" i="16"/>
  <c r="WCL70" i="16"/>
  <c r="WCM70" i="16"/>
  <c r="WCN70" i="16"/>
  <c r="WCO70" i="16"/>
  <c r="WCP70" i="16"/>
  <c r="WCQ70" i="16"/>
  <c r="WCR70" i="16"/>
  <c r="WCS70" i="16"/>
  <c r="WCT70" i="16"/>
  <c r="WCU70" i="16"/>
  <c r="WCV70" i="16"/>
  <c r="WCW70" i="16"/>
  <c r="WCX70" i="16"/>
  <c r="WCY70" i="16"/>
  <c r="WCZ70" i="16"/>
  <c r="WDA70" i="16"/>
  <c r="WDB70" i="16"/>
  <c r="WDC70" i="16"/>
  <c r="WDD70" i="16"/>
  <c r="WDE70" i="16"/>
  <c r="WDF70" i="16"/>
  <c r="WDG70" i="16"/>
  <c r="WDH70" i="16"/>
  <c r="WDI70" i="16"/>
  <c r="WDJ70" i="16"/>
  <c r="WDK70" i="16"/>
  <c r="WDL70" i="16"/>
  <c r="WDM70" i="16"/>
  <c r="WDN70" i="16"/>
  <c r="WDO70" i="16"/>
  <c r="WDP70" i="16"/>
  <c r="WDQ70" i="16"/>
  <c r="WDR70" i="16"/>
  <c r="WDS70" i="16"/>
  <c r="WDT70" i="16"/>
  <c r="WDU70" i="16"/>
  <c r="WDV70" i="16"/>
  <c r="WDW70" i="16"/>
  <c r="WDX70" i="16"/>
  <c r="WDY70" i="16"/>
  <c r="WDZ70" i="16"/>
  <c r="WEA70" i="16"/>
  <c r="WEB70" i="16"/>
  <c r="WEC70" i="16"/>
  <c r="WED70" i="16"/>
  <c r="WEE70" i="16"/>
  <c r="WEF70" i="16"/>
  <c r="WEG70" i="16"/>
  <c r="WEH70" i="16"/>
  <c r="WEI70" i="16"/>
  <c r="WEJ70" i="16"/>
  <c r="WEK70" i="16"/>
  <c r="WEL70" i="16"/>
  <c r="WEM70" i="16"/>
  <c r="WEN70" i="16"/>
  <c r="WEO70" i="16"/>
  <c r="WEP70" i="16"/>
  <c r="WEQ70" i="16"/>
  <c r="WER70" i="16"/>
  <c r="WES70" i="16"/>
  <c r="WET70" i="16"/>
  <c r="WEU70" i="16"/>
  <c r="WEV70" i="16"/>
  <c r="WEW70" i="16"/>
  <c r="WEX70" i="16"/>
  <c r="WEY70" i="16"/>
  <c r="WEZ70" i="16"/>
  <c r="WFA70" i="16"/>
  <c r="WFB70" i="16"/>
  <c r="WFC70" i="16"/>
  <c r="WFD70" i="16"/>
  <c r="WFE70" i="16"/>
  <c r="WFF70" i="16"/>
  <c r="WFG70" i="16"/>
  <c r="WFH70" i="16"/>
  <c r="WFI70" i="16"/>
  <c r="WFJ70" i="16"/>
  <c r="WFK70" i="16"/>
  <c r="WFL70" i="16"/>
  <c r="WFM70" i="16"/>
  <c r="WFN70" i="16"/>
  <c r="WFO70" i="16"/>
  <c r="WFP70" i="16"/>
  <c r="WFQ70" i="16"/>
  <c r="WFR70" i="16"/>
  <c r="WFS70" i="16"/>
  <c r="WFT70" i="16"/>
  <c r="WFU70" i="16"/>
  <c r="WFV70" i="16"/>
  <c r="WFW70" i="16"/>
  <c r="WFX70" i="16"/>
  <c r="WFY70" i="16"/>
  <c r="WFZ70" i="16"/>
  <c r="WGA70" i="16"/>
  <c r="WGB70" i="16"/>
  <c r="WGC70" i="16"/>
  <c r="WGD70" i="16"/>
  <c r="WGE70" i="16"/>
  <c r="WGF70" i="16"/>
  <c r="WGG70" i="16"/>
  <c r="WGH70" i="16"/>
  <c r="WGI70" i="16"/>
  <c r="WGJ70" i="16"/>
  <c r="WGK70" i="16"/>
  <c r="WGL70" i="16"/>
  <c r="WGM70" i="16"/>
  <c r="WGN70" i="16"/>
  <c r="WGO70" i="16"/>
  <c r="WGP70" i="16"/>
  <c r="WGQ70" i="16"/>
  <c r="WGR70" i="16"/>
  <c r="WGS70" i="16"/>
  <c r="WGT70" i="16"/>
  <c r="WGU70" i="16"/>
  <c r="WGV70" i="16"/>
  <c r="WGW70" i="16"/>
  <c r="WGX70" i="16"/>
  <c r="WGY70" i="16"/>
  <c r="WGZ70" i="16"/>
  <c r="WHA70" i="16"/>
  <c r="WHB70" i="16"/>
  <c r="WHC70" i="16"/>
  <c r="WHD70" i="16"/>
  <c r="WHE70" i="16"/>
  <c r="WHF70" i="16"/>
  <c r="WHG70" i="16"/>
  <c r="WHH70" i="16"/>
  <c r="WHI70" i="16"/>
  <c r="WHJ70" i="16"/>
  <c r="WHK70" i="16"/>
  <c r="WHL70" i="16"/>
  <c r="WHM70" i="16"/>
  <c r="WHN70" i="16"/>
  <c r="WHO70" i="16"/>
  <c r="WHP70" i="16"/>
  <c r="WHQ70" i="16"/>
  <c r="WHR70" i="16"/>
  <c r="WHS70" i="16"/>
  <c r="WHT70" i="16"/>
  <c r="WHU70" i="16"/>
  <c r="WHV70" i="16"/>
  <c r="WHW70" i="16"/>
  <c r="WHX70" i="16"/>
  <c r="WHY70" i="16"/>
  <c r="WHZ70" i="16"/>
  <c r="WIA70" i="16"/>
  <c r="WIB70" i="16"/>
  <c r="WIC70" i="16"/>
  <c r="WID70" i="16"/>
  <c r="WIE70" i="16"/>
  <c r="WIF70" i="16"/>
  <c r="WIG70" i="16"/>
  <c r="WIH70" i="16"/>
  <c r="WII70" i="16"/>
  <c r="WIJ70" i="16"/>
  <c r="WIK70" i="16"/>
  <c r="WIL70" i="16"/>
  <c r="WIM70" i="16"/>
  <c r="WIN70" i="16"/>
  <c r="WIO70" i="16"/>
  <c r="WIP70" i="16"/>
  <c r="WIQ70" i="16"/>
  <c r="WIR70" i="16"/>
  <c r="WIS70" i="16"/>
  <c r="WIT70" i="16"/>
  <c r="WIU70" i="16"/>
  <c r="WIV70" i="16"/>
  <c r="WIW70" i="16"/>
  <c r="WIX70" i="16"/>
  <c r="WIY70" i="16"/>
  <c r="WIZ70" i="16"/>
  <c r="WJA70" i="16"/>
  <c r="WJB70" i="16"/>
  <c r="WJC70" i="16"/>
  <c r="WJD70" i="16"/>
  <c r="WJE70" i="16"/>
  <c r="WJF70" i="16"/>
  <c r="WJG70" i="16"/>
  <c r="WJH70" i="16"/>
  <c r="WJI70" i="16"/>
  <c r="WJJ70" i="16"/>
  <c r="WJK70" i="16"/>
  <c r="WJL70" i="16"/>
  <c r="WJM70" i="16"/>
  <c r="WJN70" i="16"/>
  <c r="WJO70" i="16"/>
  <c r="WJP70" i="16"/>
  <c r="WJQ70" i="16"/>
  <c r="WJR70" i="16"/>
  <c r="WJS70" i="16"/>
  <c r="WJT70" i="16"/>
  <c r="WJU70" i="16"/>
  <c r="WJV70" i="16"/>
  <c r="WJW70" i="16"/>
  <c r="WJX70" i="16"/>
  <c r="WJY70" i="16"/>
  <c r="WJZ70" i="16"/>
  <c r="WKA70" i="16"/>
  <c r="WKB70" i="16"/>
  <c r="WKC70" i="16"/>
  <c r="WKD70" i="16"/>
  <c r="WKE70" i="16"/>
  <c r="WKF70" i="16"/>
  <c r="WKG70" i="16"/>
  <c r="WKH70" i="16"/>
  <c r="WKI70" i="16"/>
  <c r="WKJ70" i="16"/>
  <c r="WKK70" i="16"/>
  <c r="WKL70" i="16"/>
  <c r="WKM70" i="16"/>
  <c r="WKN70" i="16"/>
  <c r="WKO70" i="16"/>
  <c r="WKP70" i="16"/>
  <c r="WKQ70" i="16"/>
  <c r="WKR70" i="16"/>
  <c r="WKS70" i="16"/>
  <c r="WKT70" i="16"/>
  <c r="WKU70" i="16"/>
  <c r="WKV70" i="16"/>
  <c r="WKW70" i="16"/>
  <c r="WKX70" i="16"/>
  <c r="WKY70" i="16"/>
  <c r="WKZ70" i="16"/>
  <c r="WLA70" i="16"/>
  <c r="WLB70" i="16"/>
  <c r="WLC70" i="16"/>
  <c r="WLD70" i="16"/>
  <c r="WLE70" i="16"/>
  <c r="WLF70" i="16"/>
  <c r="WLG70" i="16"/>
  <c r="WLH70" i="16"/>
  <c r="WLI70" i="16"/>
  <c r="WLJ70" i="16"/>
  <c r="WLK70" i="16"/>
  <c r="WLL70" i="16"/>
  <c r="WLM70" i="16"/>
  <c r="WLN70" i="16"/>
  <c r="WLO70" i="16"/>
  <c r="WLP70" i="16"/>
  <c r="WLQ70" i="16"/>
  <c r="WLR70" i="16"/>
  <c r="WLS70" i="16"/>
  <c r="WLT70" i="16"/>
  <c r="WLU70" i="16"/>
  <c r="WLV70" i="16"/>
  <c r="WLW70" i="16"/>
  <c r="WLX70" i="16"/>
  <c r="WLY70" i="16"/>
  <c r="WLZ70" i="16"/>
  <c r="WMA70" i="16"/>
  <c r="WMB70" i="16"/>
  <c r="WMC70" i="16"/>
  <c r="WMD70" i="16"/>
  <c r="WME70" i="16"/>
  <c r="WMF70" i="16"/>
  <c r="WMG70" i="16"/>
  <c r="WMH70" i="16"/>
  <c r="WMI70" i="16"/>
  <c r="WMJ70" i="16"/>
  <c r="WMK70" i="16"/>
  <c r="WML70" i="16"/>
  <c r="WMM70" i="16"/>
  <c r="WMN70" i="16"/>
  <c r="WMO70" i="16"/>
  <c r="WMP70" i="16"/>
  <c r="WMQ70" i="16"/>
  <c r="WMR70" i="16"/>
  <c r="WMS70" i="16"/>
  <c r="WMT70" i="16"/>
  <c r="WMU70" i="16"/>
  <c r="WMV70" i="16"/>
  <c r="WMW70" i="16"/>
  <c r="WMX70" i="16"/>
  <c r="WMY70" i="16"/>
  <c r="WMZ70" i="16"/>
  <c r="WNA70" i="16"/>
  <c r="WNB70" i="16"/>
  <c r="WNC70" i="16"/>
  <c r="WND70" i="16"/>
  <c r="WNE70" i="16"/>
  <c r="WNF70" i="16"/>
  <c r="WNG70" i="16"/>
  <c r="WNH70" i="16"/>
  <c r="WNI70" i="16"/>
  <c r="WNJ70" i="16"/>
  <c r="WNK70" i="16"/>
  <c r="WNL70" i="16"/>
  <c r="WNM70" i="16"/>
  <c r="WNN70" i="16"/>
  <c r="WNO70" i="16"/>
  <c r="WNP70" i="16"/>
  <c r="WNQ70" i="16"/>
  <c r="WNR70" i="16"/>
  <c r="WNS70" i="16"/>
  <c r="WNT70" i="16"/>
  <c r="WNU70" i="16"/>
  <c r="WNV70" i="16"/>
  <c r="WNW70" i="16"/>
  <c r="WNX70" i="16"/>
  <c r="WNY70" i="16"/>
  <c r="WNZ70" i="16"/>
  <c r="WOA70" i="16"/>
  <c r="WOB70" i="16"/>
  <c r="WOC70" i="16"/>
  <c r="WOD70" i="16"/>
  <c r="WOE70" i="16"/>
  <c r="WOF70" i="16"/>
  <c r="WOG70" i="16"/>
  <c r="WOH70" i="16"/>
  <c r="WOI70" i="16"/>
  <c r="WOJ70" i="16"/>
  <c r="WOK70" i="16"/>
  <c r="WOL70" i="16"/>
  <c r="WOM70" i="16"/>
  <c r="WON70" i="16"/>
  <c r="WOO70" i="16"/>
  <c r="WOP70" i="16"/>
  <c r="WOQ70" i="16"/>
  <c r="WOR70" i="16"/>
  <c r="WOS70" i="16"/>
  <c r="WOT70" i="16"/>
  <c r="WOU70" i="16"/>
  <c r="WOV70" i="16"/>
  <c r="WOW70" i="16"/>
  <c r="WOX70" i="16"/>
  <c r="WOY70" i="16"/>
  <c r="WOZ70" i="16"/>
  <c r="WPA70" i="16"/>
  <c r="WPB70" i="16"/>
  <c r="WPC70" i="16"/>
  <c r="WPD70" i="16"/>
  <c r="WPE70" i="16"/>
  <c r="WPF70" i="16"/>
  <c r="WPG70" i="16"/>
  <c r="WPH70" i="16"/>
  <c r="WPI70" i="16"/>
  <c r="WPJ70" i="16"/>
  <c r="WPK70" i="16"/>
  <c r="WPL70" i="16"/>
  <c r="WPM70" i="16"/>
  <c r="WPN70" i="16"/>
  <c r="WPO70" i="16"/>
  <c r="WPP70" i="16"/>
  <c r="WPQ70" i="16"/>
  <c r="WPR70" i="16"/>
  <c r="WPS70" i="16"/>
  <c r="WPT70" i="16"/>
  <c r="WPU70" i="16"/>
  <c r="WPV70" i="16"/>
  <c r="WPW70" i="16"/>
  <c r="WPX70" i="16"/>
  <c r="WPY70" i="16"/>
  <c r="WPZ70" i="16"/>
  <c r="WQA70" i="16"/>
  <c r="WQB70" i="16"/>
  <c r="WQC70" i="16"/>
  <c r="WQD70" i="16"/>
  <c r="WQE70" i="16"/>
  <c r="WQF70" i="16"/>
  <c r="WQG70" i="16"/>
  <c r="WQH70" i="16"/>
  <c r="WQI70" i="16"/>
  <c r="WQJ70" i="16"/>
  <c r="WQK70" i="16"/>
  <c r="WQL70" i="16"/>
  <c r="WQM70" i="16"/>
  <c r="WQN70" i="16"/>
  <c r="WQO70" i="16"/>
  <c r="WQP70" i="16"/>
  <c r="WQQ70" i="16"/>
  <c r="WQR70" i="16"/>
  <c r="WQS70" i="16"/>
  <c r="WQT70" i="16"/>
  <c r="WQU70" i="16"/>
  <c r="WQV70" i="16"/>
  <c r="WQW70" i="16"/>
  <c r="WQX70" i="16"/>
  <c r="WQY70" i="16"/>
  <c r="WQZ70" i="16"/>
  <c r="WRA70" i="16"/>
  <c r="WRB70" i="16"/>
  <c r="WRC70" i="16"/>
  <c r="WRD70" i="16"/>
  <c r="WRE70" i="16"/>
  <c r="WRF70" i="16"/>
  <c r="WRG70" i="16"/>
  <c r="WRH70" i="16"/>
  <c r="WRI70" i="16"/>
  <c r="WRJ70" i="16"/>
  <c r="WRK70" i="16"/>
  <c r="WRL70" i="16"/>
  <c r="WRM70" i="16"/>
  <c r="WRN70" i="16"/>
  <c r="WRO70" i="16"/>
  <c r="WRP70" i="16"/>
  <c r="WRQ70" i="16"/>
  <c r="WRR70" i="16"/>
  <c r="WRS70" i="16"/>
  <c r="WRT70" i="16"/>
  <c r="WRU70" i="16"/>
  <c r="WRV70" i="16"/>
  <c r="WRW70" i="16"/>
  <c r="WRX70" i="16"/>
  <c r="WRY70" i="16"/>
  <c r="WRZ70" i="16"/>
  <c r="WSA70" i="16"/>
  <c r="WSB70" i="16"/>
  <c r="WSC70" i="16"/>
  <c r="WSD70" i="16"/>
  <c r="WSE70" i="16"/>
  <c r="WSF70" i="16"/>
  <c r="WSG70" i="16"/>
  <c r="WSH70" i="16"/>
  <c r="WSI70" i="16"/>
  <c r="WSJ70" i="16"/>
  <c r="WSK70" i="16"/>
  <c r="WSL70" i="16"/>
  <c r="WSM70" i="16"/>
  <c r="WSN70" i="16"/>
  <c r="WSO70" i="16"/>
  <c r="WSP70" i="16"/>
  <c r="WSQ70" i="16"/>
  <c r="WSR70" i="16"/>
  <c r="WSS70" i="16"/>
  <c r="WST70" i="16"/>
  <c r="WSU70" i="16"/>
  <c r="WSV70" i="16"/>
  <c r="WSW70" i="16"/>
  <c r="WSX70" i="16"/>
  <c r="WSY70" i="16"/>
  <c r="WSZ70" i="16"/>
  <c r="WTA70" i="16"/>
  <c r="WTB70" i="16"/>
  <c r="WTC70" i="16"/>
  <c r="WTD70" i="16"/>
  <c r="WTE70" i="16"/>
  <c r="WTF70" i="16"/>
  <c r="WTG70" i="16"/>
  <c r="WTH70" i="16"/>
  <c r="WTI70" i="16"/>
  <c r="WTJ70" i="16"/>
  <c r="WTK70" i="16"/>
  <c r="WTL70" i="16"/>
  <c r="WTM70" i="16"/>
  <c r="WTN70" i="16"/>
  <c r="WTO70" i="16"/>
  <c r="WTP70" i="16"/>
  <c r="WTQ70" i="16"/>
  <c r="WTR70" i="16"/>
  <c r="WTS70" i="16"/>
  <c r="WTT70" i="16"/>
  <c r="WTU70" i="16"/>
  <c r="WTV70" i="16"/>
  <c r="WTW70" i="16"/>
  <c r="WTX70" i="16"/>
  <c r="WTY70" i="16"/>
  <c r="WTZ70" i="16"/>
  <c r="WUA70" i="16"/>
  <c r="WUB70" i="16"/>
  <c r="WUC70" i="16"/>
  <c r="WUD70" i="16"/>
  <c r="WUE70" i="16"/>
  <c r="WUF70" i="16"/>
  <c r="WUG70" i="16"/>
  <c r="WUH70" i="16"/>
  <c r="WUI70" i="16"/>
  <c r="WUJ70" i="16"/>
  <c r="WUK70" i="16"/>
  <c r="WUL70" i="16"/>
  <c r="WUM70" i="16"/>
  <c r="WUN70" i="16"/>
  <c r="WUO70" i="16"/>
  <c r="WUP70" i="16"/>
  <c r="WUQ70" i="16"/>
  <c r="WUR70" i="16"/>
  <c r="WUS70" i="16"/>
  <c r="WUT70" i="16"/>
  <c r="WUU70" i="16"/>
  <c r="WUV70" i="16"/>
  <c r="WUW70" i="16"/>
  <c r="WUX70" i="16"/>
  <c r="WUY70" i="16"/>
  <c r="WUZ70" i="16"/>
  <c r="WVA70" i="16"/>
  <c r="WVB70" i="16"/>
  <c r="WVC70" i="16"/>
  <c r="WVD70" i="16"/>
  <c r="WVE70" i="16"/>
  <c r="WVF70" i="16"/>
  <c r="WVG70" i="16"/>
  <c r="WVH70" i="16"/>
  <c r="WVI70" i="16"/>
  <c r="WVJ70" i="16"/>
  <c r="WVK70" i="16"/>
  <c r="WVL70" i="16"/>
  <c r="WVM70" i="16"/>
  <c r="WVN70" i="16"/>
  <c r="WVO70" i="16"/>
  <c r="WVP70" i="16"/>
  <c r="WVQ70" i="16"/>
  <c r="WVR70" i="16"/>
  <c r="WVS70" i="16"/>
  <c r="WVT70" i="16"/>
  <c r="WVU70" i="16"/>
  <c r="WVV70" i="16"/>
  <c r="WVW70" i="16"/>
  <c r="WVX70" i="16"/>
  <c r="WVY70" i="16"/>
  <c r="WVZ70" i="16"/>
  <c r="WWA70" i="16"/>
  <c r="WWB70" i="16"/>
  <c r="WWC70" i="16"/>
  <c r="WWD70" i="16"/>
  <c r="WWE70" i="16"/>
  <c r="WWF70" i="16"/>
  <c r="WWG70" i="16"/>
  <c r="WWH70" i="16"/>
  <c r="WWI70" i="16"/>
  <c r="WWJ70" i="16"/>
  <c r="WWK70" i="16"/>
  <c r="WWL70" i="16"/>
  <c r="WWM70" i="16"/>
  <c r="WWN70" i="16"/>
  <c r="WWO70" i="16"/>
  <c r="WWP70" i="16"/>
  <c r="WWQ70" i="16"/>
  <c r="WWR70" i="16"/>
  <c r="WWS70" i="16"/>
  <c r="WWT70" i="16"/>
  <c r="WWU70" i="16"/>
  <c r="WWV70" i="16"/>
  <c r="WWW70" i="16"/>
  <c r="WWX70" i="16"/>
  <c r="WWY70" i="16"/>
  <c r="WWZ70" i="16"/>
  <c r="WXA70" i="16"/>
  <c r="WXB70" i="16"/>
  <c r="WXC70" i="16"/>
  <c r="WXD70" i="16"/>
  <c r="WXE70" i="16"/>
  <c r="WXF70" i="16"/>
  <c r="WXG70" i="16"/>
  <c r="WXH70" i="16"/>
  <c r="WXI70" i="16"/>
  <c r="WXJ70" i="16"/>
  <c r="WXK70" i="16"/>
  <c r="WXL70" i="16"/>
  <c r="WXM70" i="16"/>
  <c r="WXN70" i="16"/>
  <c r="WXO70" i="16"/>
  <c r="WXP70" i="16"/>
  <c r="WXQ70" i="16"/>
  <c r="WXR70" i="16"/>
  <c r="WXS70" i="16"/>
  <c r="WXT70" i="16"/>
  <c r="WXU70" i="16"/>
  <c r="WXV70" i="16"/>
  <c r="WXW70" i="16"/>
  <c r="WXX70" i="16"/>
  <c r="WXY70" i="16"/>
  <c r="WXZ70" i="16"/>
  <c r="WYA70" i="16"/>
  <c r="WYB70" i="16"/>
  <c r="WYC70" i="16"/>
  <c r="WYD70" i="16"/>
  <c r="WYE70" i="16"/>
  <c r="WYF70" i="16"/>
  <c r="WYG70" i="16"/>
  <c r="WYH70" i="16"/>
  <c r="WYI70" i="16"/>
  <c r="WYJ70" i="16"/>
  <c r="WYK70" i="16"/>
  <c r="WYL70" i="16"/>
  <c r="WYM70" i="16"/>
  <c r="WYN70" i="16"/>
  <c r="WYO70" i="16"/>
  <c r="WYP70" i="16"/>
  <c r="WYQ70" i="16"/>
  <c r="WYR70" i="16"/>
  <c r="WYS70" i="16"/>
  <c r="WYT70" i="16"/>
  <c r="WYU70" i="16"/>
  <c r="WYV70" i="16"/>
  <c r="WYW70" i="16"/>
  <c r="WYX70" i="16"/>
  <c r="WYY70" i="16"/>
  <c r="WYZ70" i="16"/>
  <c r="WZA70" i="16"/>
  <c r="WZB70" i="16"/>
  <c r="WZC70" i="16"/>
  <c r="WZD70" i="16"/>
  <c r="WZE70" i="16"/>
  <c r="WZF70" i="16"/>
  <c r="WZG70" i="16"/>
  <c r="WZH70" i="16"/>
  <c r="WZI70" i="16"/>
  <c r="WZJ70" i="16"/>
  <c r="WZK70" i="16"/>
  <c r="WZL70" i="16"/>
  <c r="WZM70" i="16"/>
  <c r="WZN70" i="16"/>
  <c r="WZO70" i="16"/>
  <c r="WZP70" i="16"/>
  <c r="WZQ70" i="16"/>
  <c r="WZR70" i="16"/>
  <c r="WZS70" i="16"/>
  <c r="WZT70" i="16"/>
  <c r="WZU70" i="16"/>
  <c r="WZV70" i="16"/>
  <c r="WZW70" i="16"/>
  <c r="WZX70" i="16"/>
  <c r="WZY70" i="16"/>
  <c r="WZZ70" i="16"/>
  <c r="XAA70" i="16"/>
  <c r="XAB70" i="16"/>
  <c r="XAC70" i="16"/>
  <c r="XAD70" i="16"/>
  <c r="XAE70" i="16"/>
  <c r="XAF70" i="16"/>
  <c r="XAG70" i="16"/>
  <c r="XAH70" i="16"/>
  <c r="XAI70" i="16"/>
  <c r="XAJ70" i="16"/>
  <c r="XAK70" i="16"/>
  <c r="XAL70" i="16"/>
  <c r="XAM70" i="16"/>
  <c r="XAN70" i="16"/>
  <c r="XAO70" i="16"/>
  <c r="XAP70" i="16"/>
  <c r="XAQ70" i="16"/>
  <c r="XAR70" i="16"/>
  <c r="XAS70" i="16"/>
  <c r="XAT70" i="16"/>
  <c r="XAU70" i="16"/>
  <c r="XAV70" i="16"/>
  <c r="XAW70" i="16"/>
  <c r="XAX70" i="16"/>
  <c r="XAY70" i="16"/>
  <c r="XAZ70" i="16"/>
  <c r="XBA70" i="16"/>
  <c r="XBB70" i="16"/>
  <c r="XBC70" i="16"/>
  <c r="XBD70" i="16"/>
  <c r="XBE70" i="16"/>
  <c r="XBF70" i="16"/>
  <c r="XBG70" i="16"/>
  <c r="XBH70" i="16"/>
  <c r="XBI70" i="16"/>
  <c r="XBJ70" i="16"/>
  <c r="XBK70" i="16"/>
  <c r="XBL70" i="16"/>
  <c r="XBM70" i="16"/>
  <c r="XBN70" i="16"/>
  <c r="XBO70" i="16"/>
  <c r="XBP70" i="16"/>
  <c r="XBQ70" i="16"/>
  <c r="XBR70" i="16"/>
  <c r="XBS70" i="16"/>
  <c r="XBT70" i="16"/>
  <c r="XBU70" i="16"/>
  <c r="XBV70" i="16"/>
  <c r="XBW70" i="16"/>
  <c r="XBX70" i="16"/>
  <c r="XBY70" i="16"/>
  <c r="XBZ70" i="16"/>
  <c r="XCA70" i="16"/>
  <c r="XCB70" i="16"/>
  <c r="XCC70" i="16"/>
  <c r="XCD70" i="16"/>
  <c r="XCE70" i="16"/>
  <c r="XCF70" i="16"/>
  <c r="XCG70" i="16"/>
  <c r="XCH70" i="16"/>
  <c r="XCI70" i="16"/>
  <c r="XCJ70" i="16"/>
  <c r="XCK70" i="16"/>
  <c r="XCL70" i="16"/>
  <c r="XCM70" i="16"/>
  <c r="XCN70" i="16"/>
  <c r="XCO70" i="16"/>
  <c r="XCP70" i="16"/>
  <c r="XCQ70" i="16"/>
  <c r="XCR70" i="16"/>
  <c r="XCS70" i="16"/>
  <c r="XCT70" i="16"/>
  <c r="XCU70" i="16"/>
  <c r="XCV70" i="16"/>
  <c r="XCW70" i="16"/>
  <c r="XCX70" i="16"/>
  <c r="XCY70" i="16"/>
  <c r="XCZ70" i="16"/>
  <c r="XDA70" i="16"/>
  <c r="XDB70" i="16"/>
  <c r="XDC70" i="16"/>
  <c r="XDD70" i="16"/>
  <c r="XDE70" i="16"/>
  <c r="XDF70" i="16"/>
  <c r="XDG70" i="16"/>
  <c r="XDH70" i="16"/>
  <c r="XDI70" i="16"/>
  <c r="XDJ70" i="16"/>
  <c r="XDK70" i="16"/>
  <c r="XDL70" i="16"/>
  <c r="XDM70" i="16"/>
  <c r="XDN70" i="16"/>
  <c r="XDO70" i="16"/>
  <c r="XDP70" i="16"/>
  <c r="XDQ70" i="16"/>
  <c r="XDR70" i="16"/>
  <c r="XDS70" i="16"/>
  <c r="XDT70" i="16"/>
  <c r="XDU70" i="16"/>
  <c r="XDV70" i="16"/>
  <c r="XDW70" i="16"/>
  <c r="XDX70" i="16"/>
  <c r="XDY70" i="16"/>
  <c r="XDZ70" i="16"/>
  <c r="XEA70" i="16"/>
  <c r="XEB70" i="16"/>
  <c r="XEC70" i="16"/>
  <c r="XED70" i="16"/>
  <c r="XEE70" i="16"/>
  <c r="XEF70" i="16"/>
  <c r="XEG70" i="16"/>
  <c r="XEH70" i="16"/>
  <c r="XEI70" i="16"/>
  <c r="XEJ70" i="16"/>
  <c r="XEK70" i="16"/>
  <c r="XEL70" i="16"/>
  <c r="XEM70" i="16"/>
  <c r="XEN70" i="16"/>
  <c r="XEO70" i="16"/>
  <c r="XEP70" i="16"/>
  <c r="XEQ70" i="16"/>
  <c r="XER70" i="16"/>
  <c r="XES70" i="16"/>
  <c r="XET70" i="16"/>
  <c r="XEU70" i="16"/>
  <c r="XEV70" i="16"/>
  <c r="XEW70" i="16"/>
  <c r="XEX70" i="16"/>
  <c r="XEY70" i="16"/>
  <c r="XEZ70" i="16"/>
  <c r="XFA70" i="16"/>
  <c r="XFB70" i="16"/>
  <c r="XFC70" i="16"/>
  <c r="XFD70" i="16"/>
  <c r="P44" i="16"/>
  <c r="Q62" i="16"/>
  <c r="P64" i="16"/>
  <c r="Q64" i="16"/>
  <c r="P65" i="16"/>
  <c r="Q65" i="16"/>
  <c r="P66" i="16"/>
  <c r="P67" i="16"/>
  <c r="Q67" i="16"/>
  <c r="P68" i="16"/>
  <c r="Q68" i="16"/>
  <c r="P54" i="16"/>
  <c r="P63" i="16" s="1"/>
  <c r="Q48" i="16"/>
  <c r="AC48" i="16" s="1"/>
  <c r="Q43" i="16"/>
  <c r="P50" i="16"/>
  <c r="P17" i="16"/>
  <c r="P62" i="16" s="1"/>
  <c r="AA49" i="16"/>
  <c r="V49" i="16"/>
  <c r="U49" i="16"/>
  <c r="T49" i="16"/>
  <c r="S49" i="16"/>
  <c r="R49" i="16"/>
  <c r="W68" i="16"/>
  <c r="V68" i="16"/>
  <c r="U68" i="16"/>
  <c r="T68" i="16"/>
  <c r="S68" i="16"/>
  <c r="R68" i="16"/>
  <c r="Y67" i="16"/>
  <c r="Z65" i="16"/>
  <c r="AB63" i="16"/>
  <c r="AA63" i="16"/>
  <c r="Z63" i="16"/>
  <c r="Y63" i="16"/>
  <c r="X63" i="16"/>
  <c r="Y62" i="16"/>
  <c r="R62" i="16"/>
  <c r="W57" i="16"/>
  <c r="V57" i="16"/>
  <c r="U57" i="16"/>
  <c r="T57" i="16"/>
  <c r="S57" i="16"/>
  <c r="R57" i="16"/>
  <c r="AA56" i="16"/>
  <c r="V56" i="16"/>
  <c r="U56" i="16"/>
  <c r="T56" i="16"/>
  <c r="S56" i="16"/>
  <c r="R56" i="16"/>
  <c r="AB55" i="16"/>
  <c r="AB67" i="16" s="1"/>
  <c r="AA67" i="16"/>
  <c r="Z67" i="16"/>
  <c r="S67" i="16"/>
  <c r="W54" i="16"/>
  <c r="W63" i="16" s="1"/>
  <c r="V54" i="16"/>
  <c r="V63" i="16" s="1"/>
  <c r="U54" i="16"/>
  <c r="U63" i="16" s="1"/>
  <c r="T54" i="16"/>
  <c r="T63" i="16" s="1"/>
  <c r="S54" i="16"/>
  <c r="S63" i="16" s="1"/>
  <c r="R54" i="16"/>
  <c r="R63" i="16" s="1"/>
  <c r="Q54" i="16"/>
  <c r="Q63" i="16" s="1"/>
  <c r="AA44" i="16"/>
  <c r="V44" i="16"/>
  <c r="U44" i="16"/>
  <c r="T44" i="16"/>
  <c r="S44" i="16"/>
  <c r="R44" i="16"/>
  <c r="Z62" i="16"/>
  <c r="X62" i="16"/>
  <c r="W38" i="16"/>
  <c r="W66" i="16" s="1"/>
  <c r="V38" i="16"/>
  <c r="V66" i="16" s="1"/>
  <c r="U38" i="16"/>
  <c r="U66" i="16" s="1"/>
  <c r="T38" i="16"/>
  <c r="S38" i="16"/>
  <c r="R38" i="16"/>
  <c r="Q38" i="16"/>
  <c r="X37" i="16"/>
  <c r="X65" i="16" s="1"/>
  <c r="W37" i="16"/>
  <c r="W65" i="16" s="1"/>
  <c r="V37" i="16"/>
  <c r="V65" i="16" s="1"/>
  <c r="U37" i="16"/>
  <c r="U65" i="16" s="1"/>
  <c r="T37" i="16"/>
  <c r="S37" i="16"/>
  <c r="R37" i="16"/>
  <c r="R65" i="16" s="1"/>
  <c r="Z64" i="16"/>
  <c r="Y64" i="16"/>
  <c r="W64" i="16"/>
  <c r="V64" i="16"/>
  <c r="T64" i="16"/>
  <c r="AB65" i="16"/>
  <c r="AA65" i="16"/>
  <c r="AC31" i="16"/>
  <c r="AC26" i="16"/>
  <c r="AC25" i="16"/>
  <c r="T65" i="16"/>
  <c r="S65" i="16"/>
  <c r="AC24" i="16"/>
  <c r="AB62" i="16"/>
  <c r="W62" i="16"/>
  <c r="V62" i="16"/>
  <c r="U62" i="16"/>
  <c r="T62" i="16"/>
  <c r="AC23" i="16"/>
  <c r="AC17" i="16"/>
  <c r="X64" i="16"/>
  <c r="AC16" i="16"/>
  <c r="AB64" i="16"/>
  <c r="AA64" i="16"/>
  <c r="U64" i="16"/>
  <c r="S64" i="16"/>
  <c r="R64" i="16"/>
  <c r="AC14" i="16"/>
  <c r="AB66" i="16"/>
  <c r="AA66" i="16"/>
  <c r="Z66" i="16"/>
  <c r="Y66" i="16"/>
  <c r="X66" i="16"/>
  <c r="T66" i="16"/>
  <c r="S66" i="16"/>
  <c r="R66" i="16"/>
  <c r="Y65" i="16"/>
  <c r="AC8" i="16"/>
  <c r="AA62" i="16"/>
  <c r="S62" i="16"/>
  <c r="I68" i="16"/>
  <c r="H68" i="16"/>
  <c r="G68" i="16"/>
  <c r="F68" i="16"/>
  <c r="E68" i="16"/>
  <c r="D68" i="16"/>
  <c r="K67" i="16"/>
  <c r="C67" i="16"/>
  <c r="N63" i="16"/>
  <c r="M63" i="16"/>
  <c r="L63" i="16"/>
  <c r="K63" i="16"/>
  <c r="J63" i="16"/>
  <c r="C61" i="16"/>
  <c r="O61" i="16" s="1"/>
  <c r="I57" i="16"/>
  <c r="H57" i="16"/>
  <c r="G57" i="16"/>
  <c r="F57" i="16"/>
  <c r="E57" i="16"/>
  <c r="D57" i="16"/>
  <c r="M56" i="16"/>
  <c r="H56" i="16"/>
  <c r="G56" i="16"/>
  <c r="F56" i="16"/>
  <c r="E56" i="16"/>
  <c r="D56" i="16"/>
  <c r="N55" i="16"/>
  <c r="N67" i="16" s="1"/>
  <c r="M55" i="16"/>
  <c r="M67" i="16" s="1"/>
  <c r="L55" i="16"/>
  <c r="L67" i="16" s="1"/>
  <c r="D55" i="16"/>
  <c r="D67" i="16" s="1"/>
  <c r="I54" i="16"/>
  <c r="I63" i="16" s="1"/>
  <c r="H54" i="16"/>
  <c r="H63" i="16" s="1"/>
  <c r="G54" i="16"/>
  <c r="G63" i="16" s="1"/>
  <c r="F54" i="16"/>
  <c r="F63" i="16" s="1"/>
  <c r="E54" i="16"/>
  <c r="E63" i="16" s="1"/>
  <c r="D54" i="16"/>
  <c r="D63" i="16" s="1"/>
  <c r="C54" i="16"/>
  <c r="C63" i="16" s="1"/>
  <c r="O53" i="16"/>
  <c r="C45" i="16"/>
  <c r="D42" i="16" s="1"/>
  <c r="D45" i="16" s="1"/>
  <c r="E42" i="16" s="1"/>
  <c r="E45" i="16" s="1"/>
  <c r="F42" i="16" s="1"/>
  <c r="M44" i="16"/>
  <c r="H44" i="16"/>
  <c r="G44" i="16"/>
  <c r="F44" i="16"/>
  <c r="E44" i="16"/>
  <c r="D44" i="16"/>
  <c r="L43" i="16"/>
  <c r="K43" i="16"/>
  <c r="J43" i="16"/>
  <c r="O43" i="16" s="1"/>
  <c r="O42" i="16"/>
  <c r="I38" i="16"/>
  <c r="H38" i="16"/>
  <c r="G38" i="16"/>
  <c r="F38" i="16"/>
  <c r="E38" i="16"/>
  <c r="D38" i="16"/>
  <c r="C38" i="16"/>
  <c r="J37" i="16"/>
  <c r="I37" i="16"/>
  <c r="H37" i="16"/>
  <c r="G37" i="16"/>
  <c r="F37" i="16"/>
  <c r="E37" i="16"/>
  <c r="D37" i="16"/>
  <c r="C37" i="16"/>
  <c r="C39" i="16" s="1"/>
  <c r="D36" i="16" s="1"/>
  <c r="D39" i="16" s="1"/>
  <c r="E36" i="16" s="1"/>
  <c r="E39" i="16" s="1"/>
  <c r="F36" i="16" s="1"/>
  <c r="F39" i="16" s="1"/>
  <c r="G36" i="16" s="1"/>
  <c r="G39" i="16" s="1"/>
  <c r="H36" i="16" s="1"/>
  <c r="H39" i="16" s="1"/>
  <c r="I36" i="16" s="1"/>
  <c r="O36" i="16"/>
  <c r="K32" i="16"/>
  <c r="F32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O30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O25" i="16"/>
  <c r="M24" i="16"/>
  <c r="K24" i="16"/>
  <c r="O24" i="16" s="1"/>
  <c r="H24" i="16"/>
  <c r="G24" i="16"/>
  <c r="F24" i="16"/>
  <c r="E24" i="16"/>
  <c r="D24" i="16"/>
  <c r="N23" i="16"/>
  <c r="M23" i="16"/>
  <c r="L23" i="16"/>
  <c r="K23" i="16"/>
  <c r="J23" i="16"/>
  <c r="I23" i="16"/>
  <c r="H23" i="16"/>
  <c r="G23" i="16"/>
  <c r="G62" i="16" s="1"/>
  <c r="F23" i="16"/>
  <c r="E23" i="16"/>
  <c r="D23" i="16"/>
  <c r="C23" i="16"/>
  <c r="O21" i="16"/>
  <c r="O17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N15" i="16"/>
  <c r="N32" i="16" s="1"/>
  <c r="M15" i="16"/>
  <c r="M32" i="16" s="1"/>
  <c r="L15" i="16"/>
  <c r="L32" i="16" s="1"/>
  <c r="K15" i="16"/>
  <c r="J15" i="16"/>
  <c r="I15" i="16"/>
  <c r="I32" i="16" s="1"/>
  <c r="H15" i="16"/>
  <c r="H32" i="16" s="1"/>
  <c r="G15" i="16"/>
  <c r="G32" i="16" s="1"/>
  <c r="E15" i="16"/>
  <c r="E32" i="16" s="1"/>
  <c r="D15" i="16"/>
  <c r="D32" i="16" s="1"/>
  <c r="C15" i="16"/>
  <c r="C32" i="16" s="1"/>
  <c r="O14" i="16"/>
  <c r="O13" i="16"/>
  <c r="N9" i="16"/>
  <c r="M9" i="16"/>
  <c r="M66" i="16" s="1"/>
  <c r="L9" i="16"/>
  <c r="L66" i="16" s="1"/>
  <c r="K9" i="16"/>
  <c r="J9" i="16"/>
  <c r="I9" i="16"/>
  <c r="H9" i="16"/>
  <c r="G9" i="16"/>
  <c r="F9" i="16"/>
  <c r="E9" i="16"/>
  <c r="D9" i="16"/>
  <c r="C9" i="16"/>
  <c r="N8" i="16"/>
  <c r="M8" i="16"/>
  <c r="L8" i="16"/>
  <c r="K8" i="16"/>
  <c r="J8" i="16"/>
  <c r="I8" i="16"/>
  <c r="H8" i="16"/>
  <c r="H65" i="16" s="1"/>
  <c r="G8" i="16"/>
  <c r="F8" i="16"/>
  <c r="E8" i="16"/>
  <c r="D8" i="16"/>
  <c r="C8" i="16"/>
  <c r="N7" i="16"/>
  <c r="M7" i="16"/>
  <c r="L7" i="16"/>
  <c r="K7" i="16"/>
  <c r="J7" i="16"/>
  <c r="I7" i="16"/>
  <c r="H7" i="16"/>
  <c r="G7" i="16"/>
  <c r="F7" i="16"/>
  <c r="E7" i="16"/>
  <c r="D7" i="16"/>
  <c r="C7" i="16"/>
  <c r="O6" i="16"/>
  <c r="N66" i="16" l="1"/>
  <c r="F45" i="16"/>
  <c r="G42" i="16" s="1"/>
  <c r="G45" i="16" s="1"/>
  <c r="H42" i="16" s="1"/>
  <c r="F66" i="16"/>
  <c r="K62" i="16"/>
  <c r="K65" i="16"/>
  <c r="G66" i="16"/>
  <c r="J64" i="16"/>
  <c r="L62" i="16"/>
  <c r="AC57" i="16"/>
  <c r="I39" i="16"/>
  <c r="J36" i="16" s="1"/>
  <c r="J39" i="16" s="1"/>
  <c r="K36" i="16" s="1"/>
  <c r="K39" i="16" s="1"/>
  <c r="L36" i="16" s="1"/>
  <c r="L39" i="16" s="1"/>
  <c r="M36" i="16" s="1"/>
  <c r="M39" i="16" s="1"/>
  <c r="N36" i="16" s="1"/>
  <c r="N39" i="16" s="1"/>
  <c r="I64" i="16"/>
  <c r="O68" i="16"/>
  <c r="AC49" i="16"/>
  <c r="M62" i="16"/>
  <c r="J65" i="16"/>
  <c r="AC68" i="16"/>
  <c r="H66" i="16"/>
  <c r="K64" i="16"/>
  <c r="L64" i="16"/>
  <c r="AC38" i="16"/>
  <c r="AC44" i="16"/>
  <c r="P56" i="16"/>
  <c r="E62" i="16"/>
  <c r="D64" i="16"/>
  <c r="Q50" i="16"/>
  <c r="R48" i="16" s="1"/>
  <c r="R50" i="16" s="1"/>
  <c r="R67" i="16"/>
  <c r="F62" i="16"/>
  <c r="O26" i="16"/>
  <c r="D66" i="16"/>
  <c r="O16" i="16"/>
  <c r="N64" i="16"/>
  <c r="I65" i="16"/>
  <c r="E66" i="16"/>
  <c r="H64" i="16"/>
  <c r="O31" i="16"/>
  <c r="O8" i="16"/>
  <c r="E65" i="16"/>
  <c r="O57" i="16"/>
  <c r="AC56" i="16"/>
  <c r="N62" i="16"/>
  <c r="H62" i="16"/>
  <c r="I66" i="16"/>
  <c r="I62" i="16"/>
  <c r="E64" i="16"/>
  <c r="F65" i="16"/>
  <c r="N65" i="16"/>
  <c r="J66" i="16"/>
  <c r="M64" i="16"/>
  <c r="J62" i="16"/>
  <c r="F64" i="16"/>
  <c r="O38" i="16"/>
  <c r="O44" i="16"/>
  <c r="O45" i="16" s="1"/>
  <c r="P42" i="16" s="1"/>
  <c r="P45" i="16" s="1"/>
  <c r="Q42" i="16" s="1"/>
  <c r="O56" i="16"/>
  <c r="AC43" i="16"/>
  <c r="D65" i="16"/>
  <c r="H45" i="16"/>
  <c r="I42" i="16" s="1"/>
  <c r="I45" i="16" s="1"/>
  <c r="J42" i="16" s="1"/>
  <c r="J45" i="16" s="1"/>
  <c r="K42" i="16" s="1"/>
  <c r="K45" i="16" s="1"/>
  <c r="L42" i="16" s="1"/>
  <c r="L45" i="16" s="1"/>
  <c r="M42" i="16" s="1"/>
  <c r="M45" i="16" s="1"/>
  <c r="N42" i="16" s="1"/>
  <c r="N45" i="16" s="1"/>
  <c r="M65" i="16"/>
  <c r="C18" i="16"/>
  <c r="D13" i="16" s="1"/>
  <c r="D18" i="16" s="1"/>
  <c r="E13" i="16" s="1"/>
  <c r="E18" i="16" s="1"/>
  <c r="F13" i="16" s="1"/>
  <c r="F18" i="16" s="1"/>
  <c r="G13" i="16" s="1"/>
  <c r="G18" i="16" s="1"/>
  <c r="H13" i="16" s="1"/>
  <c r="H18" i="16" s="1"/>
  <c r="I13" i="16" s="1"/>
  <c r="I18" i="16" s="1"/>
  <c r="J13" i="16" s="1"/>
  <c r="J18" i="16" s="1"/>
  <c r="K13" i="16" s="1"/>
  <c r="K18" i="16" s="1"/>
  <c r="L13" i="16" s="1"/>
  <c r="L18" i="16" s="1"/>
  <c r="M13" i="16" s="1"/>
  <c r="M18" i="16" s="1"/>
  <c r="N13" i="16" s="1"/>
  <c r="N18" i="16" s="1"/>
  <c r="O54" i="16"/>
  <c r="C10" i="16"/>
  <c r="G65" i="16"/>
  <c r="C66" i="16"/>
  <c r="K66" i="16"/>
  <c r="C27" i="16"/>
  <c r="D21" i="16" s="1"/>
  <c r="D27" i="16" s="1"/>
  <c r="E21" i="16" s="1"/>
  <c r="E27" i="16" s="1"/>
  <c r="F21" i="16" s="1"/>
  <c r="F27" i="16" s="1"/>
  <c r="G21" i="16" s="1"/>
  <c r="G27" i="16" s="1"/>
  <c r="H21" i="16" s="1"/>
  <c r="H27" i="16" s="1"/>
  <c r="I21" i="16" s="1"/>
  <c r="I27" i="16" s="1"/>
  <c r="J21" i="16" s="1"/>
  <c r="J27" i="16" s="1"/>
  <c r="K21" i="16" s="1"/>
  <c r="K27" i="16" s="1"/>
  <c r="L21" i="16" s="1"/>
  <c r="L27" i="16" s="1"/>
  <c r="M21" i="16" s="1"/>
  <c r="M27" i="16" s="1"/>
  <c r="N21" i="16" s="1"/>
  <c r="N27" i="16" s="1"/>
  <c r="L65" i="16"/>
  <c r="G64" i="16"/>
  <c r="D62" i="16"/>
  <c r="AC32" i="16"/>
  <c r="AC66" i="16"/>
  <c r="AC62" i="16"/>
  <c r="AC15" i="16"/>
  <c r="AC9" i="16"/>
  <c r="AC54" i="16"/>
  <c r="T67" i="16"/>
  <c r="AC7" i="16"/>
  <c r="AC64" i="16"/>
  <c r="AC63" i="16"/>
  <c r="AC37" i="16"/>
  <c r="AC65" i="16" s="1"/>
  <c r="D6" i="16"/>
  <c r="D10" i="16" s="1"/>
  <c r="O66" i="16"/>
  <c r="O63" i="16"/>
  <c r="C64" i="16"/>
  <c r="O32" i="16"/>
  <c r="O33" i="16" s="1"/>
  <c r="O37" i="16"/>
  <c r="C65" i="16"/>
  <c r="C33" i="16"/>
  <c r="D30" i="16" s="1"/>
  <c r="D33" i="16" s="1"/>
  <c r="E30" i="16" s="1"/>
  <c r="E33" i="16" s="1"/>
  <c r="F30" i="16" s="1"/>
  <c r="F33" i="16" s="1"/>
  <c r="G30" i="16" s="1"/>
  <c r="G33" i="16" s="1"/>
  <c r="H30" i="16" s="1"/>
  <c r="H33" i="16" s="1"/>
  <c r="I30" i="16" s="1"/>
  <c r="I33" i="16" s="1"/>
  <c r="J30" i="16" s="1"/>
  <c r="J33" i="16" s="1"/>
  <c r="K30" i="16" s="1"/>
  <c r="K33" i="16" s="1"/>
  <c r="L30" i="16" s="1"/>
  <c r="L33" i="16" s="1"/>
  <c r="M30" i="16" s="1"/>
  <c r="M33" i="16" s="1"/>
  <c r="N30" i="16" s="1"/>
  <c r="N33" i="16" s="1"/>
  <c r="C58" i="16"/>
  <c r="D53" i="16" s="1"/>
  <c r="D58" i="16" s="1"/>
  <c r="E53" i="16" s="1"/>
  <c r="C62" i="16"/>
  <c r="O7" i="16"/>
  <c r="O15" i="16"/>
  <c r="O18" i="16" s="1"/>
  <c r="P13" i="16" s="1"/>
  <c r="P18" i="16" s="1"/>
  <c r="Q13" i="16" s="1"/>
  <c r="E55" i="16"/>
  <c r="O9" i="16"/>
  <c r="O23" i="16"/>
  <c r="O27" i="16" s="1"/>
  <c r="P21" i="16" s="1"/>
  <c r="P27" i="16" s="1"/>
  <c r="Q21" i="16" s="1"/>
  <c r="S48" i="16" l="1"/>
  <c r="S50" i="16" s="1"/>
  <c r="T48" i="16" s="1"/>
  <c r="T50" i="16" s="1"/>
  <c r="U48" i="16" s="1"/>
  <c r="O39" i="16"/>
  <c r="P30" i="16"/>
  <c r="P33" i="16" s="1"/>
  <c r="Q30" i="16" s="1"/>
  <c r="AC30" i="16" s="1"/>
  <c r="AC33" i="16" s="1"/>
  <c r="AC21" i="16"/>
  <c r="AC27" i="16" s="1"/>
  <c r="Q27" i="16"/>
  <c r="R21" i="16" s="1"/>
  <c r="R27" i="16" s="1"/>
  <c r="S21" i="16" s="1"/>
  <c r="S27" i="16" s="1"/>
  <c r="T21" i="16" s="1"/>
  <c r="T27" i="16" s="1"/>
  <c r="U21" i="16" s="1"/>
  <c r="U27" i="16" s="1"/>
  <c r="V21" i="16" s="1"/>
  <c r="V27" i="16" s="1"/>
  <c r="W21" i="16" s="1"/>
  <c r="W27" i="16" s="1"/>
  <c r="X21" i="16" s="1"/>
  <c r="X27" i="16" s="1"/>
  <c r="Y21" i="16" s="1"/>
  <c r="Y27" i="16" s="1"/>
  <c r="Z21" i="16" s="1"/>
  <c r="Z27" i="16" s="1"/>
  <c r="AA21" i="16" s="1"/>
  <c r="AA27" i="16" s="1"/>
  <c r="AB21" i="16" s="1"/>
  <c r="AB27" i="16" s="1"/>
  <c r="AC42" i="16"/>
  <c r="AC45" i="16" s="1"/>
  <c r="Q45" i="16"/>
  <c r="R42" i="16" s="1"/>
  <c r="R45" i="16" s="1"/>
  <c r="S42" i="16" s="1"/>
  <c r="S45" i="16" s="1"/>
  <c r="T42" i="16" s="1"/>
  <c r="T45" i="16" s="1"/>
  <c r="U42" i="16" s="1"/>
  <c r="U45" i="16" s="1"/>
  <c r="V42" i="16" s="1"/>
  <c r="V45" i="16" s="1"/>
  <c r="W42" i="16" s="1"/>
  <c r="W45" i="16" s="1"/>
  <c r="X42" i="16" s="1"/>
  <c r="X45" i="16" s="1"/>
  <c r="Y42" i="16" s="1"/>
  <c r="Y45" i="16" s="1"/>
  <c r="Z42" i="16" s="1"/>
  <c r="Z45" i="16" s="1"/>
  <c r="AA42" i="16" s="1"/>
  <c r="AA45" i="16" s="1"/>
  <c r="AB42" i="16" s="1"/>
  <c r="AB45" i="16" s="1"/>
  <c r="Q18" i="16"/>
  <c r="R13" i="16" s="1"/>
  <c r="R18" i="16" s="1"/>
  <c r="S13" i="16" s="1"/>
  <c r="S18" i="16" s="1"/>
  <c r="T13" i="16" s="1"/>
  <c r="T18" i="16" s="1"/>
  <c r="U13" i="16" s="1"/>
  <c r="U18" i="16" s="1"/>
  <c r="V13" i="16" s="1"/>
  <c r="V18" i="16" s="1"/>
  <c r="W13" i="16" s="1"/>
  <c r="W18" i="16" s="1"/>
  <c r="X13" i="16" s="1"/>
  <c r="X18" i="16" s="1"/>
  <c r="Y13" i="16" s="1"/>
  <c r="Y18" i="16" s="1"/>
  <c r="Z13" i="16" s="1"/>
  <c r="Z18" i="16" s="1"/>
  <c r="AA13" i="16" s="1"/>
  <c r="AA18" i="16" s="1"/>
  <c r="AB13" i="16" s="1"/>
  <c r="AB18" i="16" s="1"/>
  <c r="AC13" i="16"/>
  <c r="AC18" i="16" s="1"/>
  <c r="O64" i="16"/>
  <c r="Q33" i="16"/>
  <c r="R30" i="16" s="1"/>
  <c r="R33" i="16" s="1"/>
  <c r="S30" i="16" s="1"/>
  <c r="S33" i="16" s="1"/>
  <c r="T30" i="16" s="1"/>
  <c r="T33" i="16" s="1"/>
  <c r="U30" i="16" s="1"/>
  <c r="U33" i="16" s="1"/>
  <c r="V30" i="16" s="1"/>
  <c r="V33" i="16" s="1"/>
  <c r="W30" i="16" s="1"/>
  <c r="W33" i="16" s="1"/>
  <c r="X30" i="16" s="1"/>
  <c r="X33" i="16" s="1"/>
  <c r="Y30" i="16" s="1"/>
  <c r="Y33" i="16" s="1"/>
  <c r="Z30" i="16" s="1"/>
  <c r="Z33" i="16" s="1"/>
  <c r="AA30" i="16" s="1"/>
  <c r="AA33" i="16" s="1"/>
  <c r="AB30" i="16" s="1"/>
  <c r="AB33" i="16" s="1"/>
  <c r="U67" i="16"/>
  <c r="E67" i="16"/>
  <c r="F55" i="16"/>
  <c r="E58" i="16"/>
  <c r="F53" i="16" s="1"/>
  <c r="E6" i="16"/>
  <c r="E10" i="16" s="1"/>
  <c r="O10" i="16"/>
  <c r="P6" i="16" s="1"/>
  <c r="P10" i="16" s="1"/>
  <c r="O62" i="16"/>
  <c r="C69" i="16"/>
  <c r="O65" i="16"/>
  <c r="F58" i="16" l="1"/>
  <c r="G53" i="16" s="1"/>
  <c r="Q6" i="16"/>
  <c r="P36" i="16"/>
  <c r="P39" i="16" s="1"/>
  <c r="Q36" i="16" s="1"/>
  <c r="Q39" i="16" s="1"/>
  <c r="R36" i="16" s="1"/>
  <c r="R39" i="16" s="1"/>
  <c r="S36" i="16" s="1"/>
  <c r="S39" i="16" s="1"/>
  <c r="T36" i="16" s="1"/>
  <c r="T39" i="16" s="1"/>
  <c r="U36" i="16" s="1"/>
  <c r="U39" i="16" s="1"/>
  <c r="V36" i="16" s="1"/>
  <c r="V39" i="16" s="1"/>
  <c r="W36" i="16" s="1"/>
  <c r="W39" i="16" s="1"/>
  <c r="X36" i="16" s="1"/>
  <c r="X39" i="16" s="1"/>
  <c r="Y36" i="16" s="1"/>
  <c r="Y39" i="16" s="1"/>
  <c r="Z36" i="16" s="1"/>
  <c r="Z39" i="16" s="1"/>
  <c r="AA36" i="16" s="1"/>
  <c r="AA39" i="16" s="1"/>
  <c r="AB36" i="16" s="1"/>
  <c r="AB39" i="16" s="1"/>
  <c r="U50" i="16"/>
  <c r="AC6" i="16"/>
  <c r="AC10" i="16" s="1"/>
  <c r="Q10" i="16"/>
  <c r="V67" i="16"/>
  <c r="F6" i="16"/>
  <c r="F10" i="16" s="1"/>
  <c r="G55" i="16"/>
  <c r="F67" i="16"/>
  <c r="D61" i="16"/>
  <c r="D69" i="16" s="1"/>
  <c r="C70" i="16"/>
  <c r="R6" i="16" l="1"/>
  <c r="R10" i="16" s="1"/>
  <c r="AC36" i="16"/>
  <c r="AC39" i="16" s="1"/>
  <c r="V48" i="16"/>
  <c r="W67" i="16"/>
  <c r="G67" i="16"/>
  <c r="H55" i="16"/>
  <c r="G6" i="16"/>
  <c r="G10" i="16" s="1"/>
  <c r="E61" i="16"/>
  <c r="E69" i="16" s="1"/>
  <c r="D70" i="16"/>
  <c r="G58" i="16"/>
  <c r="H53" i="16" s="1"/>
  <c r="H58" i="16" s="1"/>
  <c r="I53" i="16" s="1"/>
  <c r="S6" i="16" l="1"/>
  <c r="S10" i="16" s="1"/>
  <c r="V50" i="16"/>
  <c r="X67" i="16"/>
  <c r="AC67" i="16" s="1"/>
  <c r="AC55" i="16"/>
  <c r="F61" i="16"/>
  <c r="F69" i="16" s="1"/>
  <c r="E70" i="16"/>
  <c r="H6" i="16"/>
  <c r="H10" i="16" s="1"/>
  <c r="I55" i="16"/>
  <c r="H67" i="16"/>
  <c r="T6" i="16" l="1"/>
  <c r="T10" i="16" s="1"/>
  <c r="W48" i="16"/>
  <c r="I6" i="16"/>
  <c r="I10" i="16" s="1"/>
  <c r="J55" i="16"/>
  <c r="I67" i="16"/>
  <c r="G61" i="16"/>
  <c r="G69" i="16" s="1"/>
  <c r="F70" i="16"/>
  <c r="I58" i="16"/>
  <c r="J53" i="16" s="1"/>
  <c r="U6" i="16" l="1"/>
  <c r="U10" i="16" s="1"/>
  <c r="W50" i="16"/>
  <c r="J58" i="16"/>
  <c r="K53" i="16" s="1"/>
  <c r="K58" i="16" s="1"/>
  <c r="L53" i="16" s="1"/>
  <c r="L58" i="16" s="1"/>
  <c r="M53" i="16" s="1"/>
  <c r="M58" i="16" s="1"/>
  <c r="N53" i="16" s="1"/>
  <c r="N58" i="16" s="1"/>
  <c r="H61" i="16"/>
  <c r="H69" i="16" s="1"/>
  <c r="G70" i="16"/>
  <c r="J67" i="16"/>
  <c r="O67" i="16" s="1"/>
  <c r="O69" i="16" s="1"/>
  <c r="P61" i="16" s="1"/>
  <c r="P69" i="16" s="1"/>
  <c r="Q61" i="16" s="1"/>
  <c r="O55" i="16"/>
  <c r="O58" i="16" s="1"/>
  <c r="P53" i="16" s="1"/>
  <c r="P58" i="16" s="1"/>
  <c r="J6" i="16"/>
  <c r="J10" i="16" s="1"/>
  <c r="V6" i="16" l="1"/>
  <c r="V10" i="16" s="1"/>
  <c r="Q53" i="16"/>
  <c r="P70" i="16"/>
  <c r="X48" i="16"/>
  <c r="O70" i="16"/>
  <c r="AC61" i="16"/>
  <c r="AC69" i="16" s="1"/>
  <c r="Q69" i="16"/>
  <c r="R61" i="16" s="1"/>
  <c r="R69" i="16" s="1"/>
  <c r="S61" i="16" s="1"/>
  <c r="S69" i="16" s="1"/>
  <c r="T61" i="16" s="1"/>
  <c r="T69" i="16" s="1"/>
  <c r="U61" i="16" s="1"/>
  <c r="U69" i="16" s="1"/>
  <c r="V61" i="16" s="1"/>
  <c r="V69" i="16" s="1"/>
  <c r="W61" i="16" s="1"/>
  <c r="W69" i="16" s="1"/>
  <c r="K6" i="16"/>
  <c r="K10" i="16" s="1"/>
  <c r="I61" i="16"/>
  <c r="I69" i="16" s="1"/>
  <c r="H70" i="16"/>
  <c r="W6" i="16" l="1"/>
  <c r="W10" i="16" s="1"/>
  <c r="X50" i="16"/>
  <c r="AC53" i="16"/>
  <c r="AC58" i="16" s="1"/>
  <c r="Q58" i="16"/>
  <c r="Q70" i="16" s="1"/>
  <c r="X61" i="16"/>
  <c r="X69" i="16" s="1"/>
  <c r="J61" i="16"/>
  <c r="J69" i="16" s="1"/>
  <c r="I70" i="16"/>
  <c r="L6" i="16"/>
  <c r="L10" i="16" s="1"/>
  <c r="X6" i="16" l="1"/>
  <c r="X10" i="16" s="1"/>
  <c r="Y6" i="16" s="1"/>
  <c r="Y10" i="16" s="1"/>
  <c r="Z6" i="16" s="1"/>
  <c r="Z10" i="16" s="1"/>
  <c r="AA6" i="16" s="1"/>
  <c r="AA10" i="16" s="1"/>
  <c r="Y48" i="16"/>
  <c r="R53" i="16"/>
  <c r="R58" i="16" s="1"/>
  <c r="R70" i="16" s="1"/>
  <c r="Y61" i="16"/>
  <c r="Y69" i="16" s="1"/>
  <c r="M6" i="16"/>
  <c r="M10" i="16" s="1"/>
  <c r="K61" i="16"/>
  <c r="K69" i="16" s="1"/>
  <c r="J70" i="16"/>
  <c r="Y50" i="16" l="1"/>
  <c r="S53" i="16"/>
  <c r="S58" i="16" s="1"/>
  <c r="S70" i="16" s="1"/>
  <c r="Z61" i="16"/>
  <c r="Z69" i="16" s="1"/>
  <c r="AB6" i="16"/>
  <c r="AB10" i="16" s="1"/>
  <c r="L61" i="16"/>
  <c r="L69" i="16" s="1"/>
  <c r="K70" i="16"/>
  <c r="N6" i="16"/>
  <c r="N10" i="16" s="1"/>
  <c r="Z48" i="16" l="1"/>
  <c r="Z50" i="16" s="1"/>
  <c r="T53" i="16"/>
  <c r="T58" i="16" s="1"/>
  <c r="T70" i="16" s="1"/>
  <c r="AA61" i="16"/>
  <c r="AA69" i="16" s="1"/>
  <c r="M61" i="16"/>
  <c r="M69" i="16" s="1"/>
  <c r="L70" i="16"/>
  <c r="AA48" i="16" l="1"/>
  <c r="AA50" i="16" s="1"/>
  <c r="U53" i="16"/>
  <c r="U58" i="16" s="1"/>
  <c r="U70" i="16" s="1"/>
  <c r="AB61" i="16"/>
  <c r="AB69" i="16" s="1"/>
  <c r="N61" i="16"/>
  <c r="N69" i="16" s="1"/>
  <c r="N70" i="16" s="1"/>
  <c r="M70" i="16"/>
  <c r="AB48" i="16" l="1"/>
  <c r="V53" i="16"/>
  <c r="V58" i="16" s="1"/>
  <c r="V70" i="16" s="1"/>
  <c r="AB50" i="16" l="1"/>
  <c r="AC50" i="16"/>
  <c r="AC70" i="16" s="1"/>
  <c r="W53" i="16"/>
  <c r="W58" i="16" s="1"/>
  <c r="W70" i="16" s="1"/>
  <c r="X53" i="16" l="1"/>
  <c r="X58" i="16" s="1"/>
  <c r="X70" i="16" s="1"/>
  <c r="Y53" i="16" l="1"/>
  <c r="Y58" i="16" s="1"/>
  <c r="Y70" i="16" s="1"/>
  <c r="Z53" i="16" l="1"/>
  <c r="Z58" i="16" s="1"/>
  <c r="Z70" i="16" s="1"/>
  <c r="AA53" i="16" l="1"/>
  <c r="AA58" i="16" s="1"/>
  <c r="AA70" i="16" s="1"/>
  <c r="AB53" i="16" l="1"/>
  <c r="AB58" i="16" s="1"/>
  <c r="AB70" i="16" s="1"/>
  <c r="D6" i="14" l="1"/>
  <c r="K6" i="14"/>
  <c r="O6" i="14"/>
  <c r="P6" i="14"/>
  <c r="D7" i="14"/>
  <c r="E7" i="14"/>
  <c r="K7" i="14"/>
  <c r="L7" i="14"/>
  <c r="O7" i="14"/>
  <c r="P7" i="14"/>
  <c r="D8" i="14"/>
  <c r="K8" i="14"/>
  <c r="O8" i="14"/>
  <c r="P8" i="14"/>
  <c r="C9" i="14"/>
  <c r="D9" i="14"/>
  <c r="E9" i="14"/>
  <c r="K9" i="14"/>
  <c r="L9" i="14"/>
  <c r="O9" i="14"/>
  <c r="P9" i="14"/>
  <c r="D10" i="14"/>
  <c r="K10" i="14"/>
  <c r="L10" i="14"/>
  <c r="O10" i="14"/>
  <c r="P10" i="14"/>
  <c r="D11" i="14"/>
  <c r="E11" i="14"/>
  <c r="K11" i="14"/>
  <c r="L11" i="14"/>
  <c r="O11" i="14"/>
  <c r="P11" i="14"/>
  <c r="D12" i="14"/>
  <c r="E12" i="14"/>
  <c r="K12" i="14"/>
  <c r="L12" i="14"/>
  <c r="O12" i="14"/>
  <c r="P12" i="14"/>
  <c r="B13" i="14"/>
  <c r="C13" i="14"/>
  <c r="D13" i="14"/>
  <c r="E13" i="14"/>
  <c r="I13" i="14"/>
  <c r="N13" i="14"/>
  <c r="P13" i="14"/>
  <c r="B14" i="14"/>
  <c r="C14" i="14"/>
  <c r="D14" i="14"/>
  <c r="E14" i="14"/>
  <c r="I14" i="14"/>
  <c r="J14" i="14"/>
  <c r="L14" i="14" s="1"/>
  <c r="N14" i="14"/>
  <c r="P14" i="14"/>
  <c r="B16" i="14"/>
  <c r="C16" i="14"/>
  <c r="D16" i="14" s="1"/>
  <c r="I16" i="14"/>
  <c r="J16" i="14"/>
  <c r="K16" i="14"/>
  <c r="N16" i="14"/>
  <c r="O16" i="14"/>
  <c r="P16" i="14"/>
  <c r="B17" i="14"/>
  <c r="C17" i="14"/>
  <c r="I17" i="14"/>
  <c r="J17" i="14"/>
  <c r="K17" i="14"/>
  <c r="L17" i="14"/>
  <c r="N17" i="14"/>
  <c r="B18" i="14"/>
  <c r="C18" i="14"/>
  <c r="D18" i="14" s="1"/>
  <c r="I18" i="14"/>
  <c r="J18" i="14"/>
  <c r="K18" i="14" s="1"/>
  <c r="K19" i="14" s="1"/>
  <c r="K21" i="14" s="1"/>
  <c r="N18" i="14"/>
  <c r="B19" i="14"/>
  <c r="E19" i="14" s="1"/>
  <c r="C19" i="14"/>
  <c r="I19" i="14"/>
  <c r="J19" i="14"/>
  <c r="L19" i="14"/>
  <c r="N19" i="14"/>
  <c r="P19" i="14" s="1"/>
  <c r="B21" i="14"/>
  <c r="C21" i="14"/>
  <c r="E21" i="14" s="1"/>
  <c r="I21" i="14"/>
  <c r="J21" i="14"/>
  <c r="L21" i="14"/>
  <c r="N21" i="14"/>
  <c r="P21" i="14"/>
  <c r="B23" i="14"/>
  <c r="I23" i="14"/>
  <c r="J23" i="14"/>
  <c r="D25" i="14"/>
  <c r="E25" i="14"/>
  <c r="K25" i="14"/>
  <c r="L25" i="14"/>
  <c r="O25" i="14"/>
  <c r="P25" i="14"/>
  <c r="D26" i="14"/>
  <c r="E26" i="14"/>
  <c r="K26" i="14"/>
  <c r="L26" i="14"/>
  <c r="O26" i="14"/>
  <c r="P26" i="14"/>
  <c r="B27" i="14"/>
  <c r="C27" i="14"/>
  <c r="D27" i="14" s="1"/>
  <c r="E27" i="14"/>
  <c r="I27" i="14"/>
  <c r="J27" i="14"/>
  <c r="K27" i="14"/>
  <c r="L27" i="14"/>
  <c r="N27" i="14"/>
  <c r="P27" i="14" s="1"/>
  <c r="O27" i="14"/>
  <c r="D29" i="14"/>
  <c r="E29" i="14"/>
  <c r="K29" i="14"/>
  <c r="L29" i="14"/>
  <c r="O29" i="14"/>
  <c r="P29" i="14"/>
  <c r="D30" i="14"/>
  <c r="E30" i="14"/>
  <c r="K30" i="14"/>
  <c r="L30" i="14"/>
  <c r="O30" i="14"/>
  <c r="P30" i="14"/>
  <c r="B31" i="14"/>
  <c r="C31" i="14"/>
  <c r="I31" i="14"/>
  <c r="P31" i="14" s="1"/>
  <c r="J31" i="14"/>
  <c r="B32" i="14"/>
  <c r="C32" i="14"/>
  <c r="D32" i="14"/>
  <c r="E32" i="14"/>
  <c r="I32" i="14"/>
  <c r="J32" i="14"/>
  <c r="L32" i="14" s="1"/>
  <c r="N32" i="14"/>
  <c r="P32" i="14"/>
  <c r="D34" i="14"/>
  <c r="E34" i="14"/>
  <c r="K34" i="14"/>
  <c r="L34" i="14"/>
  <c r="O34" i="14"/>
  <c r="P34" i="14"/>
  <c r="D35" i="14"/>
  <c r="E35" i="14"/>
  <c r="K35" i="14"/>
  <c r="L35" i="14"/>
  <c r="O35" i="14"/>
  <c r="P35" i="14"/>
  <c r="D36" i="14"/>
  <c r="E36" i="14"/>
  <c r="K36" i="14"/>
  <c r="L36" i="14"/>
  <c r="O36" i="14"/>
  <c r="P36" i="14"/>
  <c r="B37" i="14"/>
  <c r="D37" i="14" s="1"/>
  <c r="C37" i="14"/>
  <c r="E37" i="14"/>
  <c r="I37" i="14"/>
  <c r="J37" i="14"/>
  <c r="O37" i="14"/>
  <c r="P37" i="14"/>
  <c r="B38" i="14"/>
  <c r="C38" i="14"/>
  <c r="I38" i="14"/>
  <c r="L38" i="14" s="1"/>
  <c r="J38" i="14"/>
  <c r="N38" i="14"/>
  <c r="O38" i="14"/>
  <c r="P38" i="14"/>
  <c r="D40" i="14"/>
  <c r="E40" i="14"/>
  <c r="K40" i="14"/>
  <c r="L40" i="14"/>
  <c r="O40" i="14"/>
  <c r="P40" i="14"/>
  <c r="D41" i="14"/>
  <c r="E41" i="14"/>
  <c r="K41" i="14"/>
  <c r="L41" i="14"/>
  <c r="O41" i="14"/>
  <c r="P41" i="14"/>
  <c r="C42" i="14"/>
  <c r="J42" i="14"/>
  <c r="O42" i="14"/>
  <c r="P42" i="14"/>
  <c r="B43" i="14"/>
  <c r="C43" i="14"/>
  <c r="E43" i="14"/>
  <c r="I43" i="14"/>
  <c r="J43" i="14"/>
  <c r="L43" i="14" s="1"/>
  <c r="N43" i="14"/>
  <c r="O43" i="14"/>
  <c r="P43" i="14"/>
  <c r="D45" i="14"/>
  <c r="E45" i="14"/>
  <c r="K45" i="14"/>
  <c r="L45" i="14"/>
  <c r="O45" i="14"/>
  <c r="P45" i="14"/>
  <c r="B46" i="14"/>
  <c r="I46" i="14"/>
  <c r="O46" i="14"/>
  <c r="P46" i="14"/>
  <c r="C47" i="14"/>
  <c r="J47" i="14"/>
  <c r="K47" i="14" s="1"/>
  <c r="L47" i="14"/>
  <c r="O47" i="14"/>
  <c r="P47" i="14"/>
  <c r="B48" i="14"/>
  <c r="D48" i="14" s="1"/>
  <c r="C48" i="14"/>
  <c r="E48" i="14"/>
  <c r="I48" i="14"/>
  <c r="L48" i="14" s="1"/>
  <c r="J48" i="14"/>
  <c r="N48" i="14"/>
  <c r="P48" i="14" s="1"/>
  <c r="O48" i="14"/>
  <c r="D50" i="14"/>
  <c r="E50" i="14"/>
  <c r="K50" i="14"/>
  <c r="L50" i="14"/>
  <c r="O50" i="14"/>
  <c r="P50" i="14"/>
  <c r="D52" i="14"/>
  <c r="E52" i="14"/>
  <c r="K52" i="14"/>
  <c r="L52" i="14"/>
  <c r="O52" i="14"/>
  <c r="P52" i="14"/>
  <c r="D54" i="14"/>
  <c r="E54" i="14"/>
  <c r="K54" i="14"/>
  <c r="L54" i="14"/>
  <c r="O54" i="14"/>
  <c r="P54" i="14"/>
  <c r="D55" i="14"/>
  <c r="E55" i="14"/>
  <c r="K55" i="14"/>
  <c r="L55" i="14"/>
  <c r="O55" i="14"/>
  <c r="P55" i="14"/>
  <c r="B56" i="14"/>
  <c r="C56" i="14"/>
  <c r="I56" i="14"/>
  <c r="J56" i="14"/>
  <c r="B57" i="14"/>
  <c r="C57" i="14"/>
  <c r="I57" i="14"/>
  <c r="J57" i="14"/>
  <c r="N57" i="14"/>
  <c r="P57" i="14" s="1"/>
  <c r="B59" i="14"/>
  <c r="D59" i="14" s="1"/>
  <c r="C59" i="14"/>
  <c r="I59" i="14"/>
  <c r="K59" i="14" s="1"/>
  <c r="J59" i="14"/>
  <c r="N59" i="14"/>
  <c r="O59" i="14" s="1"/>
  <c r="B61" i="14"/>
  <c r="C61" i="14"/>
  <c r="D61" i="14"/>
  <c r="I61" i="14"/>
  <c r="J61" i="14"/>
  <c r="N61" i="14"/>
  <c r="O61" i="14" s="1"/>
  <c r="I64" i="14"/>
  <c r="I67" i="14" s="1"/>
  <c r="J64" i="14"/>
  <c r="I65" i="14"/>
  <c r="J65" i="14"/>
  <c r="I66" i="14"/>
  <c r="J66" i="14"/>
  <c r="I70" i="14"/>
  <c r="J70" i="14"/>
  <c r="I71" i="14"/>
  <c r="J71" i="14"/>
  <c r="B82" i="14"/>
  <c r="C82" i="14"/>
  <c r="N82" i="14"/>
  <c r="AL329" i="1"/>
  <c r="AO104" i="1"/>
  <c r="AL317" i="1"/>
  <c r="AL315" i="1"/>
  <c r="AL314" i="1"/>
  <c r="AL313" i="1"/>
  <c r="AL312" i="1"/>
  <c r="AL311" i="1"/>
  <c r="AL310" i="1"/>
  <c r="AL309" i="1"/>
  <c r="AL308" i="1"/>
  <c r="AL307" i="1"/>
  <c r="AL306" i="1"/>
  <c r="AL305" i="1"/>
  <c r="AL304" i="1"/>
  <c r="AL303" i="1"/>
  <c r="AL302" i="1"/>
  <c r="AL301" i="1"/>
  <c r="AL300" i="1"/>
  <c r="AL299" i="1"/>
  <c r="AL298" i="1"/>
  <c r="AL297" i="1"/>
  <c r="AL296" i="1"/>
  <c r="AL295" i="1"/>
  <c r="AL287" i="1"/>
  <c r="AL286" i="1"/>
  <c r="AL285" i="1"/>
  <c r="AL284" i="1"/>
  <c r="AL283" i="1"/>
  <c r="AL282" i="1"/>
  <c r="AL281" i="1"/>
  <c r="AL280" i="1"/>
  <c r="AL279" i="1"/>
  <c r="AL278" i="1"/>
  <c r="AL277" i="1"/>
  <c r="AL276" i="1"/>
  <c r="AL275" i="1"/>
  <c r="AL274" i="1"/>
  <c r="AL273" i="1"/>
  <c r="AL272" i="1"/>
  <c r="AL271" i="1"/>
  <c r="AL270" i="1"/>
  <c r="AL269" i="1"/>
  <c r="AL265" i="1"/>
  <c r="AL264" i="1"/>
  <c r="AL262" i="1"/>
  <c r="AL261" i="1"/>
  <c r="AL260" i="1"/>
  <c r="AL259" i="1"/>
  <c r="AL258" i="1"/>
  <c r="AL257" i="1"/>
  <c r="AL251" i="1"/>
  <c r="AL250" i="1"/>
  <c r="AL249" i="1"/>
  <c r="AL248" i="1"/>
  <c r="AL247" i="1"/>
  <c r="AL246" i="1"/>
  <c r="AL245" i="1"/>
  <c r="AL244" i="1"/>
  <c r="AL243" i="1"/>
  <c r="AL242" i="1"/>
  <c r="AL241" i="1"/>
  <c r="AL240" i="1"/>
  <c r="AL239" i="1"/>
  <c r="AL238" i="1"/>
  <c r="AL237" i="1"/>
  <c r="AL236" i="1"/>
  <c r="AL235" i="1"/>
  <c r="AL234" i="1"/>
  <c r="AL233" i="1"/>
  <c r="AL232" i="1"/>
  <c r="AL231" i="1"/>
  <c r="AL230" i="1"/>
  <c r="AL229" i="1"/>
  <c r="AL228" i="1"/>
  <c r="AL227" i="1"/>
  <c r="AL226" i="1"/>
  <c r="AL225" i="1"/>
  <c r="AL224" i="1"/>
  <c r="AL223" i="1"/>
  <c r="AL222" i="1"/>
  <c r="AL221" i="1"/>
  <c r="AL220" i="1"/>
  <c r="AL219" i="1"/>
  <c r="AL218" i="1"/>
  <c r="AL217" i="1"/>
  <c r="AL216" i="1"/>
  <c r="AL215" i="1"/>
  <c r="AL214" i="1"/>
  <c r="AL213" i="1"/>
  <c r="AL212" i="1"/>
  <c r="AL211" i="1"/>
  <c r="AL210" i="1"/>
  <c r="AL203" i="1"/>
  <c r="AL202" i="1"/>
  <c r="AL201" i="1"/>
  <c r="AL200" i="1"/>
  <c r="AL199" i="1"/>
  <c r="AL198" i="1"/>
  <c r="AL194" i="1"/>
  <c r="AL193" i="1"/>
  <c r="AL192" i="1"/>
  <c r="AL191" i="1"/>
  <c r="AL190" i="1"/>
  <c r="AL189" i="1"/>
  <c r="AL188" i="1"/>
  <c r="AL187" i="1"/>
  <c r="AL186" i="1"/>
  <c r="AL185" i="1"/>
  <c r="AL184" i="1"/>
  <c r="AL183" i="1"/>
  <c r="AL182" i="1"/>
  <c r="AL177" i="1"/>
  <c r="AL176" i="1"/>
  <c r="AL175" i="1"/>
  <c r="AL174" i="1"/>
  <c r="AL173" i="1"/>
  <c r="AL172" i="1"/>
  <c r="AL171" i="1"/>
  <c r="AL170" i="1"/>
  <c r="AL169" i="1"/>
  <c r="AL168" i="1"/>
  <c r="AL167" i="1"/>
  <c r="AL166" i="1"/>
  <c r="AL165" i="1"/>
  <c r="AL164" i="1"/>
  <c r="AL163" i="1"/>
  <c r="AL162" i="1"/>
  <c r="AL161" i="1"/>
  <c r="AL160" i="1"/>
  <c r="AL159" i="1"/>
  <c r="AL158" i="1"/>
  <c r="AL157" i="1"/>
  <c r="AL156" i="1"/>
  <c r="AL151" i="1"/>
  <c r="AL150" i="1"/>
  <c r="AL149" i="1"/>
  <c r="AL148" i="1"/>
  <c r="AL147" i="1"/>
  <c r="AL146" i="1"/>
  <c r="AL145" i="1"/>
  <c r="AL144" i="1"/>
  <c r="AL143" i="1"/>
  <c r="AL142" i="1"/>
  <c r="AL141" i="1"/>
  <c r="AL140" i="1"/>
  <c r="AL139" i="1"/>
  <c r="AL138" i="1"/>
  <c r="AL137" i="1"/>
  <c r="AL136" i="1"/>
  <c r="AL135" i="1"/>
  <c r="AL134" i="1"/>
  <c r="AL133" i="1"/>
  <c r="AL132" i="1"/>
  <c r="AL131" i="1"/>
  <c r="AL130" i="1"/>
  <c r="AL129" i="1"/>
  <c r="AL128" i="1"/>
  <c r="AL127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319" i="1"/>
  <c r="AL318" i="1"/>
  <c r="AL103" i="1"/>
  <c r="AL80" i="1"/>
  <c r="AL63" i="1"/>
  <c r="C141" i="1"/>
  <c r="C137" i="1"/>
  <c r="C150" i="1"/>
  <c r="D150" i="1"/>
  <c r="AM144" i="1"/>
  <c r="AM142" i="1"/>
  <c r="E31" i="12"/>
  <c r="F31" i="12"/>
  <c r="G31" i="12"/>
  <c r="H31" i="12"/>
  <c r="I31" i="12"/>
  <c r="J31" i="12"/>
  <c r="K31" i="12"/>
  <c r="L31" i="12"/>
  <c r="M31" i="12"/>
  <c r="N31" i="12"/>
  <c r="O31" i="12"/>
  <c r="P31" i="12"/>
  <c r="AJ367" i="1"/>
  <c r="AG367" i="1"/>
  <c r="AD367" i="1"/>
  <c r="AA367" i="1"/>
  <c r="X367" i="1"/>
  <c r="U367" i="1"/>
  <c r="R367" i="1"/>
  <c r="O367" i="1"/>
  <c r="L367" i="1"/>
  <c r="I367" i="1"/>
  <c r="F367" i="1"/>
  <c r="C367" i="1"/>
  <c r="P13" i="12"/>
  <c r="P12" i="12"/>
  <c r="O13" i="12"/>
  <c r="O12" i="12"/>
  <c r="N13" i="12"/>
  <c r="N12" i="12"/>
  <c r="M13" i="12"/>
  <c r="M12" i="12"/>
  <c r="L13" i="12"/>
  <c r="L12" i="12"/>
  <c r="K13" i="12"/>
  <c r="K12" i="12"/>
  <c r="J13" i="12"/>
  <c r="J12" i="12"/>
  <c r="I13" i="12"/>
  <c r="I12" i="12"/>
  <c r="H13" i="12"/>
  <c r="H12" i="12"/>
  <c r="G13" i="12"/>
  <c r="G12" i="12"/>
  <c r="F12" i="12"/>
  <c r="F13" i="12"/>
  <c r="E12" i="12"/>
  <c r="E13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AJ329" i="1"/>
  <c r="P48" i="12" s="1"/>
  <c r="AL56" i="1"/>
  <c r="AL48" i="1"/>
  <c r="AM48" i="1"/>
  <c r="AQ28" i="10"/>
  <c r="AQ27" i="10"/>
  <c r="AP28" i="10"/>
  <c r="AP27" i="10"/>
  <c r="AM28" i="10"/>
  <c r="AM27" i="10"/>
  <c r="AL28" i="10"/>
  <c r="AL27" i="10"/>
  <c r="AI28" i="10"/>
  <c r="AI27" i="10"/>
  <c r="AH28" i="10"/>
  <c r="AH27" i="10"/>
  <c r="AE28" i="10"/>
  <c r="AE27" i="10"/>
  <c r="AD28" i="10"/>
  <c r="AD27" i="10"/>
  <c r="AA28" i="10"/>
  <c r="AA27" i="10"/>
  <c r="Z28" i="10"/>
  <c r="Z27" i="10"/>
  <c r="W28" i="10"/>
  <c r="W27" i="10"/>
  <c r="V28" i="10"/>
  <c r="V27" i="10"/>
  <c r="S28" i="10"/>
  <c r="S27" i="10"/>
  <c r="R28" i="10"/>
  <c r="R27" i="10"/>
  <c r="O28" i="10"/>
  <c r="O27" i="10"/>
  <c r="N28" i="10"/>
  <c r="N27" i="10"/>
  <c r="K28" i="10"/>
  <c r="K27" i="10"/>
  <c r="J28" i="10"/>
  <c r="J27" i="10"/>
  <c r="G28" i="10"/>
  <c r="G27" i="10"/>
  <c r="F28" i="10"/>
  <c r="F27" i="10"/>
  <c r="C28" i="10"/>
  <c r="C27" i="10"/>
  <c r="B28" i="10"/>
  <c r="B27" i="10"/>
  <c r="AQ14" i="10"/>
  <c r="AQ13" i="10"/>
  <c r="AQ12" i="10"/>
  <c r="AQ11" i="10"/>
  <c r="AQ10" i="10"/>
  <c r="AQ9" i="10"/>
  <c r="AQ8" i="10"/>
  <c r="AQ7" i="10"/>
  <c r="AQ6" i="10"/>
  <c r="AQ5" i="10"/>
  <c r="AP14" i="10"/>
  <c r="AP13" i="10"/>
  <c r="AP12" i="10"/>
  <c r="AP11" i="10"/>
  <c r="AP10" i="10"/>
  <c r="AP9" i="10"/>
  <c r="AP8" i="10"/>
  <c r="AP7" i="10"/>
  <c r="AP6" i="10"/>
  <c r="AP5" i="10"/>
  <c r="AQ4" i="10"/>
  <c r="AP4" i="10"/>
  <c r="AP25" i="10"/>
  <c r="J67" i="14" l="1"/>
  <c r="L57" i="14"/>
  <c r="K13" i="14"/>
  <c r="K14" i="14" s="1"/>
  <c r="O13" i="14"/>
  <c r="O14" i="14" s="1"/>
  <c r="L13" i="14"/>
  <c r="D17" i="14"/>
  <c r="E17" i="14"/>
  <c r="P17" i="14"/>
  <c r="O17" i="14"/>
  <c r="D31" i="14"/>
  <c r="E31" i="14"/>
  <c r="D38" i="14"/>
  <c r="E38" i="14"/>
  <c r="D42" i="14"/>
  <c r="D43" i="14" s="1"/>
  <c r="E42" i="14"/>
  <c r="K42" i="14"/>
  <c r="K43" i="14" s="1"/>
  <c r="L42" i="14"/>
  <c r="E46" i="14"/>
  <c r="D46" i="14"/>
  <c r="D47" i="14"/>
  <c r="E47" i="14"/>
  <c r="D56" i="14"/>
  <c r="E56" i="14"/>
  <c r="P56" i="14"/>
  <c r="K56" i="14"/>
  <c r="K57" i="14" s="1"/>
  <c r="E57" i="14"/>
  <c r="D57" i="14"/>
  <c r="O18" i="14"/>
  <c r="O19" i="14" s="1"/>
  <c r="O21" i="14" s="1"/>
  <c r="P18" i="14"/>
  <c r="K31" i="14"/>
  <c r="K32" i="14" s="1"/>
  <c r="O31" i="14"/>
  <c r="O32" i="14" s="1"/>
  <c r="L31" i="14"/>
  <c r="K37" i="14"/>
  <c r="K38" i="14" s="1"/>
  <c r="L37" i="14"/>
  <c r="K46" i="14"/>
  <c r="K48" i="14" s="1"/>
  <c r="L46" i="14"/>
  <c r="O56" i="14"/>
  <c r="O57" i="14" s="1"/>
  <c r="L56" i="14"/>
  <c r="K61" i="14"/>
  <c r="D19" i="14"/>
  <c r="D21" i="14" s="1"/>
  <c r="I74" i="14"/>
  <c r="J74" i="14"/>
  <c r="AR14" i="10"/>
  <c r="AR13" i="10"/>
  <c r="AR12" i="10"/>
  <c r="Q31" i="12"/>
  <c r="Q27" i="12"/>
  <c r="AR11" i="10"/>
  <c r="AP18" i="10"/>
  <c r="AQ18" i="10"/>
  <c r="AR7" i="10"/>
  <c r="AR9" i="10"/>
  <c r="AR8" i="10"/>
  <c r="AR10" i="10"/>
  <c r="AR6" i="10"/>
  <c r="AR5" i="10"/>
  <c r="AQ30" i="10"/>
  <c r="AR4" i="10"/>
  <c r="AR27" i="10"/>
  <c r="AR28" i="10"/>
  <c r="AR18" i="10" l="1"/>
  <c r="AR20" i="10" s="1"/>
  <c r="AR30" i="10"/>
  <c r="AP30" i="10"/>
  <c r="F13" i="13" l="1"/>
  <c r="AM14" i="10"/>
  <c r="AM13" i="10"/>
  <c r="AM12" i="10"/>
  <c r="AM11" i="10"/>
  <c r="AM10" i="10"/>
  <c r="AM9" i="10"/>
  <c r="AM8" i="10"/>
  <c r="AM7" i="10"/>
  <c r="AM6" i="10"/>
  <c r="AM5" i="10"/>
  <c r="AM4" i="10"/>
  <c r="AL14" i="10"/>
  <c r="AL13" i="10"/>
  <c r="AL12" i="10"/>
  <c r="AL11" i="10"/>
  <c r="AL10" i="10"/>
  <c r="AL9" i="10"/>
  <c r="AL8" i="10"/>
  <c r="AL7" i="10"/>
  <c r="AL6" i="10"/>
  <c r="AL5" i="10"/>
  <c r="AL4" i="10"/>
  <c r="AL25" i="10"/>
  <c r="AN10" i="10" l="1"/>
  <c r="AN13" i="10"/>
  <c r="AN12" i="10"/>
  <c r="AN14" i="10"/>
  <c r="AN11" i="10"/>
  <c r="AM18" i="10"/>
  <c r="AN27" i="10"/>
  <c r="AN4" i="10"/>
  <c r="AN5" i="10"/>
  <c r="AN9" i="10"/>
  <c r="AN6" i="10"/>
  <c r="AN7" i="10"/>
  <c r="AN8" i="10"/>
  <c r="AM30" i="10"/>
  <c r="AN28" i="10"/>
  <c r="AL18" i="10"/>
  <c r="AN18" i="10" l="1"/>
  <c r="AN20" i="10" s="1"/>
  <c r="AL30" i="10"/>
  <c r="AN30" i="10"/>
  <c r="AK329" i="1" l="1"/>
  <c r="AH329" i="1"/>
  <c r="AG329" i="1"/>
  <c r="AE329" i="1"/>
  <c r="AD329" i="1"/>
  <c r="N48" i="12" s="1"/>
  <c r="AB329" i="1"/>
  <c r="AA329" i="1"/>
  <c r="Y329" i="1"/>
  <c r="X329" i="1"/>
  <c r="V329" i="1"/>
  <c r="U329" i="1"/>
  <c r="S329" i="1"/>
  <c r="R329" i="1"/>
  <c r="P329" i="1"/>
  <c r="O329" i="1"/>
  <c r="M329" i="1"/>
  <c r="L329" i="1"/>
  <c r="J329" i="1"/>
  <c r="I329" i="1"/>
  <c r="G329" i="1"/>
  <c r="F329" i="1"/>
  <c r="D329" i="1"/>
  <c r="Q13" i="12"/>
  <c r="Q12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AI14" i="10"/>
  <c r="AH14" i="10"/>
  <c r="AI13" i="10"/>
  <c r="AH13" i="10"/>
  <c r="AI12" i="10"/>
  <c r="AH12" i="10"/>
  <c r="AI11" i="10"/>
  <c r="AH11" i="10"/>
  <c r="AI10" i="10"/>
  <c r="AH10" i="10"/>
  <c r="AH9" i="10"/>
  <c r="AI9" i="10"/>
  <c r="AH6" i="10"/>
  <c r="AI6" i="10"/>
  <c r="AH7" i="10"/>
  <c r="AI7" i="10"/>
  <c r="AH8" i="10"/>
  <c r="AI8" i="10"/>
  <c r="AI5" i="10"/>
  <c r="AH5" i="10"/>
  <c r="AI4" i="10"/>
  <c r="AH4" i="10"/>
  <c r="AH25" i="10"/>
  <c r="Q14" i="12" l="1"/>
  <c r="AJ13" i="10"/>
  <c r="AJ4" i="10"/>
  <c r="AJ12" i="10"/>
  <c r="AJ10" i="10"/>
  <c r="AJ7" i="10"/>
  <c r="AJ6" i="10"/>
  <c r="AJ14" i="10"/>
  <c r="AJ5" i="10"/>
  <c r="AJ11" i="10"/>
  <c r="AJ9" i="10"/>
  <c r="AJ28" i="10"/>
  <c r="AI18" i="10"/>
  <c r="AH30" i="10"/>
  <c r="AI30" i="10"/>
  <c r="AH18" i="10"/>
  <c r="AJ8" i="10"/>
  <c r="AJ27" i="10"/>
  <c r="AJ18" i="10" l="1"/>
  <c r="AJ20" i="10" s="1"/>
  <c r="AJ30" i="10"/>
  <c r="AD14" i="10" l="1"/>
  <c r="AD13" i="10"/>
  <c r="AD12" i="10"/>
  <c r="AD11" i="10"/>
  <c r="AD10" i="10"/>
  <c r="AD9" i="10"/>
  <c r="AD8" i="10"/>
  <c r="AD7" i="10"/>
  <c r="AD6" i="10"/>
  <c r="AD5" i="10"/>
  <c r="AD4" i="10"/>
  <c r="AE14" i="10"/>
  <c r="AE13" i="10"/>
  <c r="AE12" i="10"/>
  <c r="AE11" i="10"/>
  <c r="AE10" i="10"/>
  <c r="AE9" i="10"/>
  <c r="AE8" i="10"/>
  <c r="AE7" i="10"/>
  <c r="AE6" i="10"/>
  <c r="AE5" i="10"/>
  <c r="AE4" i="10"/>
  <c r="Z14" i="10"/>
  <c r="Z13" i="10"/>
  <c r="Z12" i="10"/>
  <c r="Z11" i="10"/>
  <c r="Z10" i="10"/>
  <c r="Z9" i="10"/>
  <c r="Z8" i="10"/>
  <c r="Z7" i="10"/>
  <c r="Z6" i="10"/>
  <c r="Z5" i="10"/>
  <c r="Z4" i="10"/>
  <c r="AA14" i="10"/>
  <c r="AA13" i="10"/>
  <c r="AA12" i="10"/>
  <c r="AA11" i="10"/>
  <c r="AA10" i="10"/>
  <c r="AA9" i="10"/>
  <c r="AA8" i="10"/>
  <c r="AA7" i="10"/>
  <c r="AA6" i="10"/>
  <c r="AA5" i="10"/>
  <c r="AA4" i="10"/>
  <c r="W14" i="10"/>
  <c r="W13" i="10"/>
  <c r="W12" i="10"/>
  <c r="W11" i="10"/>
  <c r="W10" i="10"/>
  <c r="W9" i="10"/>
  <c r="W8" i="10"/>
  <c r="W7" i="10"/>
  <c r="W6" i="10"/>
  <c r="W5" i="10"/>
  <c r="W4" i="10"/>
  <c r="V14" i="10"/>
  <c r="V13" i="10"/>
  <c r="V12" i="10"/>
  <c r="V11" i="10"/>
  <c r="V10" i="10"/>
  <c r="V9" i="10"/>
  <c r="V8" i="10"/>
  <c r="V7" i="10"/>
  <c r="V6" i="10"/>
  <c r="V5" i="10"/>
  <c r="V4" i="10"/>
  <c r="R14" i="10"/>
  <c r="R13" i="10"/>
  <c r="R12" i="10"/>
  <c r="R11" i="10"/>
  <c r="R10" i="10"/>
  <c r="R9" i="10"/>
  <c r="R8" i="10"/>
  <c r="R7" i="10"/>
  <c r="R6" i="10"/>
  <c r="R5" i="10"/>
  <c r="R4" i="10"/>
  <c r="S14" i="10"/>
  <c r="S13" i="10"/>
  <c r="S12" i="10"/>
  <c r="S11" i="10"/>
  <c r="S10" i="10"/>
  <c r="S9" i="10"/>
  <c r="S8" i="10"/>
  <c r="S7" i="10"/>
  <c r="S6" i="10"/>
  <c r="S5" i="10"/>
  <c r="S4" i="10"/>
  <c r="N14" i="10"/>
  <c r="N13" i="10"/>
  <c r="N12" i="10"/>
  <c r="N11" i="10"/>
  <c r="N10" i="10"/>
  <c r="N9" i="10"/>
  <c r="N8" i="10"/>
  <c r="N7" i="10"/>
  <c r="N6" i="10"/>
  <c r="N5" i="10"/>
  <c r="N4" i="10"/>
  <c r="O14" i="10"/>
  <c r="O13" i="10"/>
  <c r="O12" i="10"/>
  <c r="O11" i="10"/>
  <c r="O10" i="10"/>
  <c r="O9" i="10"/>
  <c r="O8" i="10"/>
  <c r="O7" i="10"/>
  <c r="O6" i="10"/>
  <c r="O5" i="10"/>
  <c r="O4" i="10"/>
  <c r="J14" i="10"/>
  <c r="J13" i="10"/>
  <c r="J12" i="10"/>
  <c r="J11" i="10"/>
  <c r="J10" i="10"/>
  <c r="J9" i="10"/>
  <c r="J8" i="10"/>
  <c r="J7" i="10"/>
  <c r="J6" i="10"/>
  <c r="J5" i="10"/>
  <c r="J4" i="10"/>
  <c r="K14" i="10"/>
  <c r="K13" i="10"/>
  <c r="K12" i="10"/>
  <c r="K11" i="10"/>
  <c r="K10" i="10"/>
  <c r="K9" i="10"/>
  <c r="K8" i="10"/>
  <c r="K7" i="10"/>
  <c r="K6" i="10"/>
  <c r="K5" i="10"/>
  <c r="K4" i="10"/>
  <c r="F14" i="10"/>
  <c r="F13" i="10"/>
  <c r="F12" i="10"/>
  <c r="F11" i="10"/>
  <c r="F10" i="10"/>
  <c r="F9" i="10"/>
  <c r="F8" i="10"/>
  <c r="F7" i="10"/>
  <c r="F6" i="10"/>
  <c r="F5" i="10"/>
  <c r="F4" i="10"/>
  <c r="G14" i="10"/>
  <c r="G13" i="10"/>
  <c r="G12" i="10"/>
  <c r="G11" i="10"/>
  <c r="G10" i="10"/>
  <c r="G9" i="10"/>
  <c r="G8" i="10"/>
  <c r="G7" i="10"/>
  <c r="G6" i="10"/>
  <c r="G5" i="10"/>
  <c r="G4" i="10"/>
  <c r="C14" i="10"/>
  <c r="C13" i="10"/>
  <c r="C12" i="10"/>
  <c r="C11" i="10"/>
  <c r="C10" i="10"/>
  <c r="C9" i="10"/>
  <c r="C8" i="10"/>
  <c r="C7" i="10"/>
  <c r="C6" i="10"/>
  <c r="C5" i="10"/>
  <c r="B14" i="10"/>
  <c r="B13" i="10"/>
  <c r="B12" i="10"/>
  <c r="AT12" i="10" s="1"/>
  <c r="B11" i="10"/>
  <c r="AT11" i="10" s="1"/>
  <c r="B10" i="10"/>
  <c r="B9" i="10"/>
  <c r="B8" i="10"/>
  <c r="B7" i="10"/>
  <c r="B6" i="10"/>
  <c r="B5" i="10"/>
  <c r="C4" i="10"/>
  <c r="B4" i="10"/>
  <c r="AT13" i="10" l="1"/>
  <c r="AT5" i="10"/>
  <c r="AT14" i="10"/>
  <c r="AT7" i="10"/>
  <c r="AT8" i="10"/>
  <c r="AT9" i="10"/>
  <c r="AT4" i="10"/>
  <c r="AT6" i="10"/>
  <c r="AT10" i="10"/>
  <c r="AD30" i="10"/>
  <c r="AE30" i="10"/>
  <c r="AF28" i="10" l="1"/>
  <c r="AF27" i="10"/>
  <c r="AE18" i="10"/>
  <c r="AD18" i="10"/>
  <c r="AF14" i="10"/>
  <c r="AF13" i="10"/>
  <c r="AF12" i="10"/>
  <c r="AF11" i="10"/>
  <c r="AF10" i="10"/>
  <c r="AF9" i="10"/>
  <c r="AF8" i="10"/>
  <c r="AF7" i="10"/>
  <c r="AF6" i="10"/>
  <c r="AF5" i="10"/>
  <c r="AF4" i="10"/>
  <c r="O48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P36" i="12"/>
  <c r="P37" i="12"/>
  <c r="O36" i="12"/>
  <c r="O37" i="12"/>
  <c r="N37" i="12"/>
  <c r="N36" i="12"/>
  <c r="M36" i="12"/>
  <c r="M37" i="12"/>
  <c r="L36" i="12"/>
  <c r="L37" i="12"/>
  <c r="K36" i="12"/>
  <c r="K37" i="12"/>
  <c r="J36" i="12"/>
  <c r="J37" i="12"/>
  <c r="I37" i="12"/>
  <c r="I36" i="12"/>
  <c r="H36" i="12"/>
  <c r="H37" i="12"/>
  <c r="G37" i="12"/>
  <c r="G36" i="12"/>
  <c r="F36" i="12"/>
  <c r="F37" i="12"/>
  <c r="E36" i="12"/>
  <c r="E37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P18" i="12"/>
  <c r="O18" i="12"/>
  <c r="N18" i="12"/>
  <c r="M18" i="12"/>
  <c r="L18" i="12"/>
  <c r="K18" i="12"/>
  <c r="J18" i="12"/>
  <c r="I18" i="12"/>
  <c r="H18" i="12"/>
  <c r="H20" i="12" s="1"/>
  <c r="G18" i="12"/>
  <c r="G20" i="12" s="1"/>
  <c r="F18" i="12"/>
  <c r="E18" i="12"/>
  <c r="P15" i="12"/>
  <c r="P16" i="12" s="1"/>
  <c r="O15" i="12"/>
  <c r="O16" i="12" s="1"/>
  <c r="N15" i="12"/>
  <c r="N16" i="12" s="1"/>
  <c r="M15" i="12"/>
  <c r="M16" i="12" s="1"/>
  <c r="L15" i="12"/>
  <c r="L16" i="12" s="1"/>
  <c r="K15" i="12"/>
  <c r="J15" i="12"/>
  <c r="I15" i="12"/>
  <c r="H15" i="12"/>
  <c r="G15" i="12"/>
  <c r="F15" i="12"/>
  <c r="E15" i="12"/>
  <c r="P8" i="12"/>
  <c r="P7" i="12"/>
  <c r="O8" i="12"/>
  <c r="O7" i="12"/>
  <c r="N8" i="12"/>
  <c r="N7" i="12"/>
  <c r="M8" i="12"/>
  <c r="M7" i="12"/>
  <c r="L8" i="12"/>
  <c r="L7" i="12"/>
  <c r="P4" i="12"/>
  <c r="P5" i="12"/>
  <c r="P3" i="12"/>
  <c r="O4" i="12"/>
  <c r="O5" i="12"/>
  <c r="O3" i="12"/>
  <c r="N4" i="12"/>
  <c r="N5" i="12"/>
  <c r="N3" i="12"/>
  <c r="M4" i="12"/>
  <c r="M5" i="12"/>
  <c r="M3" i="12"/>
  <c r="L4" i="12"/>
  <c r="L5" i="12"/>
  <c r="L3" i="12"/>
  <c r="K48" i="12"/>
  <c r="J48" i="12"/>
  <c r="I48" i="12"/>
  <c r="H48" i="12"/>
  <c r="G48" i="12"/>
  <c r="F48" i="12"/>
  <c r="K8" i="12"/>
  <c r="K7" i="12"/>
  <c r="J8" i="12"/>
  <c r="J7" i="12"/>
  <c r="I8" i="12"/>
  <c r="I7" i="12"/>
  <c r="H8" i="12"/>
  <c r="H7" i="12"/>
  <c r="G8" i="12"/>
  <c r="G7" i="12"/>
  <c r="F8" i="12"/>
  <c r="F7" i="12"/>
  <c r="E8" i="12"/>
  <c r="K4" i="12"/>
  <c r="K5" i="12"/>
  <c r="K3" i="12"/>
  <c r="J4" i="12"/>
  <c r="J5" i="12"/>
  <c r="J3" i="12"/>
  <c r="I4" i="12"/>
  <c r="I5" i="12"/>
  <c r="I3" i="12"/>
  <c r="H4" i="12"/>
  <c r="H5" i="12"/>
  <c r="H3" i="12"/>
  <c r="G4" i="12"/>
  <c r="G5" i="12"/>
  <c r="G3" i="12"/>
  <c r="F4" i="12"/>
  <c r="F5" i="12"/>
  <c r="F3" i="12"/>
  <c r="E4" i="12"/>
  <c r="E5" i="12"/>
  <c r="E3" i="12"/>
  <c r="P32" i="12" l="1"/>
  <c r="P34" i="12" s="1"/>
  <c r="P6" i="12"/>
  <c r="AF30" i="10"/>
  <c r="H22" i="12"/>
  <c r="M9" i="12"/>
  <c r="K20" i="12"/>
  <c r="N38" i="12"/>
  <c r="F20" i="12"/>
  <c r="P43" i="12"/>
  <c r="M20" i="12"/>
  <c r="L20" i="12"/>
  <c r="P9" i="12"/>
  <c r="P20" i="12"/>
  <c r="P22" i="12" s="1"/>
  <c r="E20" i="12"/>
  <c r="Q26" i="12"/>
  <c r="N20" i="12"/>
  <c r="N22" i="12" s="1"/>
  <c r="I20" i="12"/>
  <c r="J20" i="12"/>
  <c r="N9" i="12"/>
  <c r="O20" i="12"/>
  <c r="O22" i="12" s="1"/>
  <c r="L38" i="12"/>
  <c r="O9" i="12"/>
  <c r="Q30" i="12"/>
  <c r="N32" i="12"/>
  <c r="O32" i="12"/>
  <c r="O38" i="12"/>
  <c r="N43" i="12"/>
  <c r="Q3" i="12"/>
  <c r="M38" i="12"/>
  <c r="L6" i="12"/>
  <c r="Q24" i="12"/>
  <c r="N6" i="12"/>
  <c r="O6" i="12"/>
  <c r="L32" i="12"/>
  <c r="Q19" i="12"/>
  <c r="M43" i="12"/>
  <c r="M32" i="12"/>
  <c r="Q15" i="12"/>
  <c r="L43" i="12"/>
  <c r="Q39" i="12"/>
  <c r="Q25" i="12"/>
  <c r="AF18" i="10"/>
  <c r="AF20" i="10" s="1"/>
  <c r="Q40" i="12"/>
  <c r="O43" i="12"/>
  <c r="Q41" i="12"/>
  <c r="P38" i="12"/>
  <c r="Q37" i="12"/>
  <c r="Q36" i="12"/>
  <c r="Q29" i="12"/>
  <c r="Q28" i="12"/>
  <c r="Q18" i="12"/>
  <c r="Q8" i="12"/>
  <c r="L9" i="12"/>
  <c r="Q7" i="12"/>
  <c r="Q4" i="12"/>
  <c r="M6" i="12"/>
  <c r="Q5" i="12"/>
  <c r="P10" i="12" l="1"/>
  <c r="M10" i="12"/>
  <c r="F22" i="12"/>
  <c r="K22" i="12"/>
  <c r="I22" i="12"/>
  <c r="L34" i="12"/>
  <c r="J22" i="12"/>
  <c r="E22" i="12"/>
  <c r="O34" i="12"/>
  <c r="M22" i="12"/>
  <c r="M34" i="12"/>
  <c r="N34" i="12"/>
  <c r="L22" i="12"/>
  <c r="N10" i="12"/>
  <c r="Q20" i="12"/>
  <c r="Q22" i="12" s="1"/>
  <c r="L10" i="12"/>
  <c r="O10" i="12"/>
  <c r="N44" i="12"/>
  <c r="O44" i="12"/>
  <c r="P44" i="12"/>
  <c r="M44" i="12"/>
  <c r="L44" i="12"/>
  <c r="D231" i="13"/>
  <c r="D195" i="13"/>
  <c r="D158" i="13"/>
  <c r="D102" i="13"/>
  <c r="D58" i="13"/>
  <c r="D67" i="13" s="1"/>
  <c r="D38" i="13"/>
  <c r="D32" i="13"/>
  <c r="D28" i="13"/>
  <c r="D13" i="13"/>
  <c r="O46" i="12" l="1"/>
  <c r="O50" i="12" s="1"/>
  <c r="N46" i="12"/>
  <c r="N50" i="12" s="1"/>
  <c r="P46" i="12"/>
  <c r="P50" i="12" s="1"/>
  <c r="L46" i="12"/>
  <c r="M46" i="12"/>
  <c r="D52" i="13"/>
  <c r="E43" i="12" l="1"/>
  <c r="F43" i="12"/>
  <c r="G43" i="12"/>
  <c r="H43" i="12"/>
  <c r="I43" i="12"/>
  <c r="J43" i="12"/>
  <c r="K43" i="12"/>
  <c r="Q42" i="12"/>
  <c r="F38" i="12"/>
  <c r="G38" i="12"/>
  <c r="H38" i="12"/>
  <c r="I38" i="12"/>
  <c r="J38" i="12"/>
  <c r="K38" i="12"/>
  <c r="E38" i="12"/>
  <c r="F32" i="12"/>
  <c r="G32" i="12"/>
  <c r="H32" i="12"/>
  <c r="I32" i="12"/>
  <c r="J32" i="12"/>
  <c r="K32" i="12"/>
  <c r="E32" i="12"/>
  <c r="F6" i="12"/>
  <c r="G6" i="12"/>
  <c r="H6" i="12"/>
  <c r="I6" i="12"/>
  <c r="J6" i="12"/>
  <c r="K6" i="12"/>
  <c r="E6" i="12"/>
  <c r="F9" i="12"/>
  <c r="G9" i="12"/>
  <c r="H9" i="12"/>
  <c r="I9" i="12"/>
  <c r="J9" i="12"/>
  <c r="K9" i="12"/>
  <c r="E9" i="12"/>
  <c r="E16" i="12"/>
  <c r="F16" i="12"/>
  <c r="G16" i="12"/>
  <c r="H16" i="12"/>
  <c r="I16" i="12"/>
  <c r="J16" i="12"/>
  <c r="K16" i="12"/>
  <c r="C329" i="1"/>
  <c r="E48" i="12" s="1"/>
  <c r="Q33" i="12" l="1"/>
  <c r="I10" i="12"/>
  <c r="G34" i="12"/>
  <c r="K10" i="12"/>
  <c r="Q43" i="12"/>
  <c r="J10" i="12"/>
  <c r="H10" i="12"/>
  <c r="G10" i="12"/>
  <c r="F10" i="12"/>
  <c r="Q44" i="12"/>
  <c r="E44" i="12"/>
  <c r="E10" i="12"/>
  <c r="H44" i="12"/>
  <c r="H34" i="12"/>
  <c r="K34" i="12"/>
  <c r="G44" i="12"/>
  <c r="F44" i="12"/>
  <c r="J34" i="12"/>
  <c r="I34" i="12"/>
  <c r="F34" i="12"/>
  <c r="E34" i="12"/>
  <c r="I44" i="12"/>
  <c r="Q38" i="12"/>
  <c r="J44" i="12"/>
  <c r="K44" i="12"/>
  <c r="Q32" i="12"/>
  <c r="Q9" i="12"/>
  <c r="Q6" i="12"/>
  <c r="Q16" i="12"/>
  <c r="G46" i="12" l="1"/>
  <c r="G50" i="12" s="1"/>
  <c r="I46" i="12"/>
  <c r="I50" i="12" s="1"/>
  <c r="Q10" i="12"/>
  <c r="H46" i="12"/>
  <c r="H50" i="12" s="1"/>
  <c r="E46" i="12"/>
  <c r="E50" i="12" s="1"/>
  <c r="J46" i="12"/>
  <c r="J50" i="12" s="1"/>
  <c r="Q34" i="12"/>
  <c r="F46" i="12"/>
  <c r="F50" i="12" s="1"/>
  <c r="K46" i="12"/>
  <c r="K50" i="12" s="1"/>
  <c r="Q46" i="12" l="1"/>
  <c r="L48" i="12"/>
  <c r="Z331" i="1"/>
  <c r="M48" i="12"/>
  <c r="M50" i="12" s="1"/>
  <c r="AC331" i="1"/>
  <c r="AF331" i="1"/>
  <c r="AI331" i="1"/>
  <c r="AO329" i="1"/>
  <c r="L50" i="12" l="1"/>
  <c r="Q48" i="12"/>
  <c r="Q50" i="12" s="1"/>
  <c r="AA30" i="10" l="1"/>
  <c r="Z30" i="10"/>
  <c r="AB28" i="10"/>
  <c r="AB27" i="10"/>
  <c r="AA18" i="10"/>
  <c r="Z18" i="10"/>
  <c r="AB14" i="10"/>
  <c r="AB13" i="10"/>
  <c r="AB12" i="10"/>
  <c r="AB11" i="10"/>
  <c r="AB10" i="10"/>
  <c r="AB9" i="10"/>
  <c r="AB8" i="10"/>
  <c r="AB7" i="10"/>
  <c r="AB6" i="10"/>
  <c r="AB5" i="10"/>
  <c r="AB4" i="10"/>
  <c r="AB30" i="10" l="1"/>
  <c r="AB18" i="10"/>
  <c r="AB20" i="10" s="1"/>
  <c r="W30" i="10" l="1"/>
  <c r="V30" i="10"/>
  <c r="X28" i="10"/>
  <c r="X27" i="10"/>
  <c r="W18" i="10"/>
  <c r="V18" i="10"/>
  <c r="X14" i="10"/>
  <c r="X13" i="10"/>
  <c r="X12" i="10"/>
  <c r="X11" i="10"/>
  <c r="X10" i="10"/>
  <c r="X9" i="10"/>
  <c r="X8" i="10"/>
  <c r="X7" i="10"/>
  <c r="X6" i="10"/>
  <c r="X5" i="10"/>
  <c r="X4" i="10"/>
  <c r="X30" i="10" l="1"/>
  <c r="X18" i="10"/>
  <c r="X20" i="10" s="1"/>
  <c r="S30" i="10"/>
  <c r="R30" i="10"/>
  <c r="O30" i="10"/>
  <c r="N30" i="10"/>
  <c r="K30" i="10"/>
  <c r="J30" i="10"/>
  <c r="G30" i="10"/>
  <c r="F30" i="10"/>
  <c r="C30" i="10"/>
  <c r="B30" i="10"/>
  <c r="T28" i="10"/>
  <c r="P28" i="10"/>
  <c r="L28" i="10"/>
  <c r="H28" i="10"/>
  <c r="D28" i="10"/>
  <c r="T27" i="10"/>
  <c r="P27" i="10"/>
  <c r="L27" i="10"/>
  <c r="H27" i="10"/>
  <c r="D27" i="10"/>
  <c r="S18" i="10"/>
  <c r="R18" i="10"/>
  <c r="O18" i="10"/>
  <c r="N18" i="10"/>
  <c r="K18" i="10"/>
  <c r="J18" i="10"/>
  <c r="G18" i="10"/>
  <c r="F18" i="10"/>
  <c r="C18" i="10"/>
  <c r="B18" i="10"/>
  <c r="T14" i="10"/>
  <c r="P14" i="10"/>
  <c r="L14" i="10"/>
  <c r="H14" i="10"/>
  <c r="D14" i="10"/>
  <c r="T13" i="10"/>
  <c r="P13" i="10"/>
  <c r="L13" i="10"/>
  <c r="H13" i="10"/>
  <c r="D13" i="10"/>
  <c r="T12" i="10"/>
  <c r="P12" i="10"/>
  <c r="L12" i="10"/>
  <c r="H12" i="10"/>
  <c r="D12" i="10"/>
  <c r="T11" i="10"/>
  <c r="P11" i="10"/>
  <c r="L11" i="10"/>
  <c r="H11" i="10"/>
  <c r="D11" i="10"/>
  <c r="T10" i="10"/>
  <c r="P10" i="10"/>
  <c r="L10" i="10"/>
  <c r="H10" i="10"/>
  <c r="D10" i="10"/>
  <c r="T9" i="10"/>
  <c r="P9" i="10"/>
  <c r="L9" i="10"/>
  <c r="H9" i="10"/>
  <c r="D9" i="10"/>
  <c r="T8" i="10"/>
  <c r="P8" i="10"/>
  <c r="L8" i="10"/>
  <c r="H8" i="10"/>
  <c r="D8" i="10"/>
  <c r="T7" i="10"/>
  <c r="P7" i="10"/>
  <c r="L7" i="10"/>
  <c r="H7" i="10"/>
  <c r="D7" i="10"/>
  <c r="T6" i="10"/>
  <c r="P6" i="10"/>
  <c r="L6" i="10"/>
  <c r="H6" i="10"/>
  <c r="D6" i="10"/>
  <c r="T5" i="10"/>
  <c r="P5" i="10"/>
  <c r="L5" i="10"/>
  <c r="H5" i="10"/>
  <c r="D5" i="10"/>
  <c r="T4" i="10"/>
  <c r="P4" i="10"/>
  <c r="L4" i="10"/>
  <c r="H4" i="10"/>
  <c r="D4" i="10"/>
  <c r="T18" i="10" l="1"/>
  <c r="T20" i="10" s="1"/>
  <c r="T30" i="10"/>
  <c r="L18" i="10"/>
  <c r="L20" i="10" s="1"/>
  <c r="P30" i="10"/>
  <c r="D18" i="10"/>
  <c r="P18" i="10"/>
  <c r="P20" i="10" s="1"/>
  <c r="L30" i="10"/>
  <c r="D30" i="10"/>
  <c r="H30" i="10"/>
  <c r="H18" i="10"/>
  <c r="H20" i="10" s="1"/>
  <c r="AT18" i="10" l="1"/>
  <c r="AT20" i="10" s="1"/>
  <c r="D20" i="10"/>
  <c r="AL152" i="1" l="1"/>
  <c r="AL325" i="1" s="1"/>
  <c r="S154" i="1"/>
  <c r="R154" i="1"/>
  <c r="P180" i="1"/>
  <c r="P290" i="1"/>
  <c r="O180" i="1" l="1"/>
  <c r="O290" i="1"/>
  <c r="M290" i="1" l="1"/>
  <c r="L290" i="1"/>
  <c r="M180" i="1"/>
  <c r="L180" i="1"/>
  <c r="AM141" i="1"/>
  <c r="J180" i="1" l="1"/>
  <c r="J290" i="1"/>
  <c r="I180" i="1"/>
  <c r="I290" i="1"/>
  <c r="AM128" i="1"/>
  <c r="G290" i="1"/>
  <c r="G180" i="1"/>
  <c r="F290" i="1"/>
  <c r="F180" i="1"/>
  <c r="AM263" i="1"/>
  <c r="AL263" i="1"/>
  <c r="AK5" i="1" l="1"/>
  <c r="AJ5" i="1"/>
  <c r="AH5" i="1"/>
  <c r="AG5" i="1"/>
  <c r="AE5" i="1"/>
  <c r="AD5" i="1"/>
  <c r="AB5" i="1"/>
  <c r="AA5" i="1"/>
  <c r="Y5" i="1"/>
  <c r="X5" i="1"/>
  <c r="V5" i="1"/>
  <c r="U5" i="1"/>
  <c r="S5" i="1"/>
  <c r="R5" i="1"/>
  <c r="P5" i="1"/>
  <c r="O5" i="1"/>
  <c r="M5" i="1"/>
  <c r="L5" i="1"/>
  <c r="J5" i="1"/>
  <c r="I5" i="1"/>
  <c r="G5" i="1"/>
  <c r="F5" i="1"/>
  <c r="D5" i="1"/>
  <c r="C5" i="1"/>
  <c r="AM318" i="1" l="1"/>
  <c r="D180" i="1"/>
  <c r="C180" i="1"/>
  <c r="D290" i="1"/>
  <c r="AL67" i="1"/>
  <c r="AM67" i="1"/>
  <c r="AM299" i="1" l="1"/>
  <c r="AM300" i="1"/>
  <c r="AO290" i="1"/>
  <c r="AM270" i="1"/>
  <c r="AM228" i="1"/>
  <c r="AM221" i="1"/>
  <c r="AM210" i="1"/>
  <c r="AQ210" i="1" s="1"/>
  <c r="AM211" i="1"/>
  <c r="AM212" i="1"/>
  <c r="AM213" i="1"/>
  <c r="AM214" i="1"/>
  <c r="AM201" i="1"/>
  <c r="AO180" i="1"/>
  <c r="AM163" i="1"/>
  <c r="AM157" i="1"/>
  <c r="AO5" i="1"/>
  <c r="AM68" i="1"/>
  <c r="AL68" i="1"/>
  <c r="AM66" i="1"/>
  <c r="AL66" i="1"/>
  <c r="AM65" i="1"/>
  <c r="AL65" i="1"/>
  <c r="AM64" i="1"/>
  <c r="AL64" i="1"/>
  <c r="AM63" i="1"/>
  <c r="AM62" i="1"/>
  <c r="AL62" i="1"/>
  <c r="AQ228" i="1" l="1"/>
  <c r="AQ221" i="1"/>
  <c r="AQ214" i="1"/>
  <c r="AQ213" i="1"/>
  <c r="AQ212" i="1"/>
  <c r="AQ211" i="1"/>
  <c r="AM132" i="1"/>
  <c r="AJ6" i="1"/>
  <c r="AK6" i="1"/>
  <c r="AJ7" i="1"/>
  <c r="AK7" i="1"/>
  <c r="AM320" i="1"/>
  <c r="AL320" i="1"/>
  <c r="AM319" i="1"/>
  <c r="AM317" i="1"/>
  <c r="AM316" i="1"/>
  <c r="AL316" i="1"/>
  <c r="AM315" i="1"/>
  <c r="AM314" i="1"/>
  <c r="AM313" i="1"/>
  <c r="AM312" i="1"/>
  <c r="AM311" i="1"/>
  <c r="AM310" i="1"/>
  <c r="AM309" i="1"/>
  <c r="AM308" i="1"/>
  <c r="AM307" i="1"/>
  <c r="AM306" i="1"/>
  <c r="AM305" i="1"/>
  <c r="AM304" i="1"/>
  <c r="AM303" i="1"/>
  <c r="AM302" i="1"/>
  <c r="AM301" i="1"/>
  <c r="AM298" i="1"/>
  <c r="AM297" i="1"/>
  <c r="AM296" i="1"/>
  <c r="AM295" i="1"/>
  <c r="AM288" i="1"/>
  <c r="AL288" i="1"/>
  <c r="AM287" i="1"/>
  <c r="AM286" i="1"/>
  <c r="AM285" i="1"/>
  <c r="AM284" i="1"/>
  <c r="AM283" i="1"/>
  <c r="AM282" i="1"/>
  <c r="AM281" i="1"/>
  <c r="AM280" i="1"/>
  <c r="AM279" i="1"/>
  <c r="AM277" i="1"/>
  <c r="AM276" i="1"/>
  <c r="AM275" i="1"/>
  <c r="AM274" i="1"/>
  <c r="AM273" i="1"/>
  <c r="AM272" i="1"/>
  <c r="AM271" i="1"/>
  <c r="AM269" i="1"/>
  <c r="AM265" i="1"/>
  <c r="AM264" i="1"/>
  <c r="AM262" i="1"/>
  <c r="AM261" i="1"/>
  <c r="AM260" i="1"/>
  <c r="AM259" i="1"/>
  <c r="AM258" i="1"/>
  <c r="AM257" i="1"/>
  <c r="AM252" i="1"/>
  <c r="AL252" i="1"/>
  <c r="AM251" i="1"/>
  <c r="AM250" i="1"/>
  <c r="AM249" i="1"/>
  <c r="AQ249" i="1" s="1"/>
  <c r="AM248" i="1"/>
  <c r="AQ248" i="1" s="1"/>
  <c r="AM247" i="1"/>
  <c r="AQ247" i="1" s="1"/>
  <c r="AM246" i="1"/>
  <c r="AQ246" i="1" s="1"/>
  <c r="AM245" i="1"/>
  <c r="AQ245" i="1" s="1"/>
  <c r="AM244" i="1"/>
  <c r="AM243" i="1"/>
  <c r="AM242" i="1"/>
  <c r="AM241" i="1"/>
  <c r="AM240" i="1"/>
  <c r="AM239" i="1"/>
  <c r="AM238" i="1"/>
  <c r="AQ238" i="1" s="1"/>
  <c r="AM237" i="1"/>
  <c r="AQ237" i="1" s="1"/>
  <c r="AM236" i="1"/>
  <c r="AM235" i="1"/>
  <c r="AM234" i="1"/>
  <c r="AM233" i="1"/>
  <c r="AM231" i="1"/>
  <c r="AM230" i="1"/>
  <c r="AM229" i="1"/>
  <c r="AM227" i="1"/>
  <c r="AM226" i="1"/>
  <c r="AM225" i="1"/>
  <c r="AM224" i="1"/>
  <c r="AM223" i="1"/>
  <c r="AM222" i="1"/>
  <c r="AM220" i="1"/>
  <c r="AM219" i="1"/>
  <c r="AM218" i="1"/>
  <c r="AM217" i="1"/>
  <c r="AM216" i="1"/>
  <c r="AM215" i="1"/>
  <c r="AM232" i="1"/>
  <c r="AM203" i="1"/>
  <c r="AM202" i="1"/>
  <c r="AM200" i="1"/>
  <c r="AM199" i="1"/>
  <c r="AM198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78" i="1"/>
  <c r="AL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2" i="1"/>
  <c r="AM161" i="1"/>
  <c r="AM160" i="1"/>
  <c r="AM159" i="1"/>
  <c r="AM158" i="1"/>
  <c r="AM156" i="1"/>
  <c r="AM152" i="1"/>
  <c r="AM151" i="1"/>
  <c r="AM150" i="1"/>
  <c r="AM149" i="1"/>
  <c r="AM148" i="1"/>
  <c r="AM147" i="1"/>
  <c r="AM146" i="1"/>
  <c r="AM145" i="1"/>
  <c r="AM143" i="1"/>
  <c r="AM140" i="1"/>
  <c r="AM139" i="1"/>
  <c r="AM138" i="1"/>
  <c r="AM137" i="1"/>
  <c r="AM136" i="1"/>
  <c r="AM135" i="1"/>
  <c r="AM134" i="1"/>
  <c r="AM133" i="1"/>
  <c r="AM131" i="1"/>
  <c r="AM130" i="1"/>
  <c r="AM129" i="1"/>
  <c r="AM127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95" i="1"/>
  <c r="AL95" i="1"/>
  <c r="AM94" i="1"/>
  <c r="AL94" i="1"/>
  <c r="AM93" i="1"/>
  <c r="AL93" i="1"/>
  <c r="AM92" i="1"/>
  <c r="AL92" i="1"/>
  <c r="AM87" i="1"/>
  <c r="AL87" i="1"/>
  <c r="AM86" i="1"/>
  <c r="AL86" i="1"/>
  <c r="AM81" i="1"/>
  <c r="AL81" i="1"/>
  <c r="AM80" i="1"/>
  <c r="AM75" i="1"/>
  <c r="AL75" i="1"/>
  <c r="AM74" i="1"/>
  <c r="AL74" i="1"/>
  <c r="AM73" i="1"/>
  <c r="AL73" i="1"/>
  <c r="AM57" i="1"/>
  <c r="AL57" i="1"/>
  <c r="AM55" i="1"/>
  <c r="AL55" i="1"/>
  <c r="AM54" i="1"/>
  <c r="AL54" i="1"/>
  <c r="AM53" i="1"/>
  <c r="AL53" i="1"/>
  <c r="AM52" i="1"/>
  <c r="AL52" i="1"/>
  <c r="AM51" i="1"/>
  <c r="AL51" i="1"/>
  <c r="AM50" i="1"/>
  <c r="AL50" i="1"/>
  <c r="AM49" i="1"/>
  <c r="AL49" i="1"/>
  <c r="AM47" i="1"/>
  <c r="AL47" i="1"/>
  <c r="AM42" i="1"/>
  <c r="AL42" i="1"/>
  <c r="AM41" i="1"/>
  <c r="AM40" i="1"/>
  <c r="AL40" i="1"/>
  <c r="AM39" i="1"/>
  <c r="AL39" i="1"/>
  <c r="AM38" i="1"/>
  <c r="AL38" i="1"/>
  <c r="AM37" i="1"/>
  <c r="AL37" i="1"/>
  <c r="AM32" i="1"/>
  <c r="AL32" i="1"/>
  <c r="AM31" i="1"/>
  <c r="AL31" i="1"/>
  <c r="AM30" i="1"/>
  <c r="AL30" i="1"/>
  <c r="AM29" i="1"/>
  <c r="AL29" i="1"/>
  <c r="AM28" i="1"/>
  <c r="AL28" i="1"/>
  <c r="AM27" i="1"/>
  <c r="AL27" i="1"/>
  <c r="AM26" i="1"/>
  <c r="AL26" i="1"/>
  <c r="AM25" i="1"/>
  <c r="AM24" i="1"/>
  <c r="AL24" i="1"/>
  <c r="AM23" i="1"/>
  <c r="AM22" i="1"/>
  <c r="AL22" i="1"/>
  <c r="AL14" i="1"/>
  <c r="AM14" i="1"/>
  <c r="AL15" i="1"/>
  <c r="AM15" i="1"/>
  <c r="AL16" i="1"/>
  <c r="AM16" i="1"/>
  <c r="AL17" i="1"/>
  <c r="AM17" i="1"/>
  <c r="AM13" i="1"/>
  <c r="AL13" i="1"/>
  <c r="AK322" i="1"/>
  <c r="AJ322" i="1"/>
  <c r="AK290" i="1"/>
  <c r="AJ290" i="1"/>
  <c r="AK267" i="1"/>
  <c r="AJ267" i="1"/>
  <c r="AK254" i="1"/>
  <c r="AJ254" i="1"/>
  <c r="AK205" i="1"/>
  <c r="AJ205" i="1"/>
  <c r="AK196" i="1"/>
  <c r="AJ196" i="1"/>
  <c r="AK180" i="1"/>
  <c r="AJ180" i="1"/>
  <c r="AK154" i="1"/>
  <c r="AJ154" i="1"/>
  <c r="AK125" i="1"/>
  <c r="AJ125" i="1"/>
  <c r="AK97" i="1"/>
  <c r="AJ97" i="1"/>
  <c r="AK89" i="1"/>
  <c r="AJ89" i="1"/>
  <c r="AK83" i="1"/>
  <c r="AJ83" i="1"/>
  <c r="AK77" i="1"/>
  <c r="AJ77" i="1"/>
  <c r="AK70" i="1"/>
  <c r="AJ70" i="1"/>
  <c r="AK59" i="1"/>
  <c r="AJ59" i="1"/>
  <c r="AK44" i="1"/>
  <c r="AJ44" i="1"/>
  <c r="AK34" i="1"/>
  <c r="AJ34" i="1"/>
  <c r="AK19" i="1"/>
  <c r="AJ19" i="1"/>
  <c r="AL254" i="1" l="1"/>
  <c r="AL100" i="1"/>
  <c r="AL367" i="1"/>
  <c r="AL290" i="1"/>
  <c r="AQ243" i="1"/>
  <c r="AQ235" i="1"/>
  <c r="AQ251" i="1"/>
  <c r="AQ250" i="1"/>
  <c r="AQ244" i="1"/>
  <c r="AQ242" i="1"/>
  <c r="AQ241" i="1"/>
  <c r="AQ240" i="1"/>
  <c r="AQ239" i="1"/>
  <c r="AQ236" i="1"/>
  <c r="AQ234" i="1"/>
  <c r="AQ233" i="1"/>
  <c r="AQ231" i="1"/>
  <c r="AQ230" i="1"/>
  <c r="AQ229" i="1"/>
  <c r="AQ227" i="1"/>
  <c r="AQ226" i="1"/>
  <c r="AQ225" i="1"/>
  <c r="AQ224" i="1"/>
  <c r="AQ223" i="1"/>
  <c r="AQ222" i="1"/>
  <c r="AQ220" i="1"/>
  <c r="AQ219" i="1"/>
  <c r="AQ218" i="1"/>
  <c r="AQ217" i="1"/>
  <c r="AQ216" i="1"/>
  <c r="AQ215" i="1"/>
  <c r="AQ232" i="1"/>
  <c r="AM329" i="1"/>
  <c r="AK292" i="1"/>
  <c r="AJ292" i="1"/>
  <c r="AJ9" i="1"/>
  <c r="AK9" i="1"/>
  <c r="AJ99" i="1"/>
  <c r="AK99" i="1"/>
  <c r="AJ207" i="1"/>
  <c r="AK207" i="1"/>
  <c r="AH322" i="1"/>
  <c r="AG322" i="1"/>
  <c r="AH290" i="1"/>
  <c r="AG290" i="1"/>
  <c r="AH267" i="1"/>
  <c r="AG267" i="1"/>
  <c r="AH254" i="1"/>
  <c r="AG254" i="1"/>
  <c r="AH205" i="1"/>
  <c r="AG205" i="1"/>
  <c r="AH196" i="1"/>
  <c r="AG196" i="1"/>
  <c r="AH180" i="1"/>
  <c r="AG180" i="1"/>
  <c r="AH154" i="1"/>
  <c r="AG154" i="1"/>
  <c r="AH125" i="1"/>
  <c r="AG125" i="1"/>
  <c r="AH97" i="1"/>
  <c r="AG97" i="1"/>
  <c r="AH89" i="1"/>
  <c r="AG89" i="1"/>
  <c r="AH83" i="1"/>
  <c r="AG83" i="1"/>
  <c r="AH77" i="1"/>
  <c r="AG77" i="1"/>
  <c r="AH70" i="1"/>
  <c r="AG70" i="1"/>
  <c r="AH59" i="1"/>
  <c r="AG59" i="1"/>
  <c r="AH44" i="1"/>
  <c r="AG44" i="1"/>
  <c r="AH34" i="1"/>
  <c r="AG34" i="1"/>
  <c r="AH19" i="1"/>
  <c r="AG19" i="1"/>
  <c r="AH7" i="1"/>
  <c r="AG7" i="1"/>
  <c r="AH6" i="1"/>
  <c r="AG6" i="1"/>
  <c r="AD125" i="1"/>
  <c r="AE322" i="1"/>
  <c r="AD322" i="1"/>
  <c r="AE290" i="1"/>
  <c r="AD290" i="1"/>
  <c r="AE267" i="1"/>
  <c r="AD267" i="1"/>
  <c r="AE254" i="1"/>
  <c r="AD254" i="1"/>
  <c r="AE205" i="1"/>
  <c r="AD205" i="1"/>
  <c r="AE196" i="1"/>
  <c r="AD196" i="1"/>
  <c r="AE180" i="1"/>
  <c r="AD180" i="1"/>
  <c r="AE154" i="1"/>
  <c r="AD154" i="1"/>
  <c r="AE125" i="1"/>
  <c r="AE97" i="1"/>
  <c r="AD97" i="1"/>
  <c r="AE89" i="1"/>
  <c r="AD89" i="1"/>
  <c r="AE83" i="1"/>
  <c r="AD83" i="1"/>
  <c r="AE77" i="1"/>
  <c r="AD77" i="1"/>
  <c r="AE70" i="1"/>
  <c r="AD70" i="1"/>
  <c r="AE59" i="1"/>
  <c r="AD59" i="1"/>
  <c r="AE44" i="1"/>
  <c r="AD44" i="1"/>
  <c r="AE34" i="1"/>
  <c r="AD34" i="1"/>
  <c r="AE19" i="1"/>
  <c r="AD19" i="1"/>
  <c r="AE7" i="1"/>
  <c r="AD7" i="1"/>
  <c r="AE6" i="1"/>
  <c r="AD6" i="1"/>
  <c r="AK324" i="1" l="1"/>
  <c r="AJ324" i="1"/>
  <c r="AJ327" i="1" s="1"/>
  <c r="AJ331" i="1" s="1"/>
  <c r="AH9" i="1"/>
  <c r="AG292" i="1"/>
  <c r="AG9" i="1"/>
  <c r="AG99" i="1"/>
  <c r="AH99" i="1"/>
  <c r="AH207" i="1"/>
  <c r="AG207" i="1"/>
  <c r="AH292" i="1"/>
  <c r="AE9" i="1"/>
  <c r="AE292" i="1"/>
  <c r="AD9" i="1"/>
  <c r="AD292" i="1"/>
  <c r="AD207" i="1"/>
  <c r="AE207" i="1"/>
  <c r="AD99" i="1"/>
  <c r="AE99" i="1"/>
  <c r="AL334" i="1" l="1"/>
  <c r="AK327" i="1"/>
  <c r="AK331" i="1" s="1"/>
  <c r="AG324" i="1"/>
  <c r="AG327" i="1" s="1"/>
  <c r="AG331" i="1" s="1"/>
  <c r="AH324" i="1"/>
  <c r="AH327" i="1" s="1"/>
  <c r="AH331" i="1" s="1"/>
  <c r="AE324" i="1"/>
  <c r="AE327" i="1" s="1"/>
  <c r="AE331" i="1" s="1"/>
  <c r="AD324" i="1"/>
  <c r="AD327" i="1" s="1"/>
  <c r="AD331" i="1" s="1"/>
  <c r="AD333" i="1" s="1"/>
  <c r="AB322" i="1"/>
  <c r="AA322" i="1"/>
  <c r="AB290" i="1"/>
  <c r="AA290" i="1"/>
  <c r="AB267" i="1"/>
  <c r="AA267" i="1"/>
  <c r="AB254" i="1"/>
  <c r="AA254" i="1"/>
  <c r="AB205" i="1"/>
  <c r="AA205" i="1"/>
  <c r="AB196" i="1"/>
  <c r="AA196" i="1"/>
  <c r="AB180" i="1"/>
  <c r="AA180" i="1"/>
  <c r="AB154" i="1"/>
  <c r="AA154" i="1"/>
  <c r="AB125" i="1"/>
  <c r="AA125" i="1"/>
  <c r="AB97" i="1"/>
  <c r="AA97" i="1"/>
  <c r="AB89" i="1"/>
  <c r="AA89" i="1"/>
  <c r="AB83" i="1"/>
  <c r="AA83" i="1"/>
  <c r="AB77" i="1"/>
  <c r="AA77" i="1"/>
  <c r="AB70" i="1"/>
  <c r="AA70" i="1"/>
  <c r="AB59" i="1"/>
  <c r="AA59" i="1"/>
  <c r="AB44" i="1"/>
  <c r="AA44" i="1"/>
  <c r="AB34" i="1"/>
  <c r="AA34" i="1"/>
  <c r="AB19" i="1"/>
  <c r="AA19" i="1"/>
  <c r="AB7" i="1"/>
  <c r="AA7" i="1"/>
  <c r="AB6" i="1"/>
  <c r="AA6" i="1"/>
  <c r="C290" i="1"/>
  <c r="X254" i="1"/>
  <c r="Y322" i="1"/>
  <c r="X322" i="1"/>
  <c r="Y290" i="1"/>
  <c r="X290" i="1"/>
  <c r="Y267" i="1"/>
  <c r="X267" i="1"/>
  <c r="Y254" i="1"/>
  <c r="Y205" i="1"/>
  <c r="X205" i="1"/>
  <c r="Y196" i="1"/>
  <c r="X196" i="1"/>
  <c r="Y180" i="1"/>
  <c r="X180" i="1"/>
  <c r="Y154" i="1"/>
  <c r="X154" i="1"/>
  <c r="Y125" i="1"/>
  <c r="X125" i="1"/>
  <c r="Y97" i="1"/>
  <c r="X97" i="1"/>
  <c r="Y89" i="1"/>
  <c r="X89" i="1"/>
  <c r="Y83" i="1"/>
  <c r="X83" i="1"/>
  <c r="Y77" i="1"/>
  <c r="X77" i="1"/>
  <c r="Y70" i="1"/>
  <c r="X70" i="1"/>
  <c r="Y59" i="1"/>
  <c r="X59" i="1"/>
  <c r="Y44" i="1"/>
  <c r="X44" i="1"/>
  <c r="Y34" i="1"/>
  <c r="X34" i="1"/>
  <c r="Y19" i="1"/>
  <c r="X19" i="1"/>
  <c r="Y7" i="1"/>
  <c r="X7" i="1"/>
  <c r="Y6" i="1"/>
  <c r="X6" i="1"/>
  <c r="U205" i="1"/>
  <c r="AM290" i="1" l="1"/>
  <c r="AA292" i="1"/>
  <c r="AA207" i="1"/>
  <c r="AB292" i="1"/>
  <c r="AB207" i="1"/>
  <c r="AA99" i="1"/>
  <c r="AB99" i="1"/>
  <c r="AB9" i="1"/>
  <c r="AA9" i="1"/>
  <c r="AL44" i="1"/>
  <c r="Y9" i="1"/>
  <c r="Y292" i="1"/>
  <c r="X292" i="1"/>
  <c r="X207" i="1"/>
  <c r="Y207" i="1"/>
  <c r="X99" i="1"/>
  <c r="Y99" i="1"/>
  <c r="X9" i="1"/>
  <c r="V322" i="1"/>
  <c r="U322" i="1"/>
  <c r="V290" i="1"/>
  <c r="U290" i="1"/>
  <c r="V267" i="1"/>
  <c r="U267" i="1"/>
  <c r="V254" i="1"/>
  <c r="U254" i="1"/>
  <c r="V205" i="1"/>
  <c r="V196" i="1"/>
  <c r="U196" i="1"/>
  <c r="V180" i="1"/>
  <c r="U180" i="1"/>
  <c r="V154" i="1"/>
  <c r="U154" i="1"/>
  <c r="V125" i="1"/>
  <c r="U125" i="1"/>
  <c r="V97" i="1"/>
  <c r="U97" i="1"/>
  <c r="V89" i="1"/>
  <c r="U89" i="1"/>
  <c r="V83" i="1"/>
  <c r="U83" i="1"/>
  <c r="V77" i="1"/>
  <c r="U77" i="1"/>
  <c r="V70" i="1"/>
  <c r="U70" i="1"/>
  <c r="V59" i="1"/>
  <c r="U59" i="1"/>
  <c r="V44" i="1"/>
  <c r="U44" i="1"/>
  <c r="V34" i="1"/>
  <c r="U34" i="1"/>
  <c r="V19" i="1"/>
  <c r="U19" i="1"/>
  <c r="V7" i="1"/>
  <c r="U7" i="1"/>
  <c r="V6" i="1"/>
  <c r="U6" i="1"/>
  <c r="S290" i="1"/>
  <c r="R290" i="1"/>
  <c r="S180" i="1"/>
  <c r="R180" i="1"/>
  <c r="S322" i="1"/>
  <c r="R322" i="1"/>
  <c r="S267" i="1"/>
  <c r="R267" i="1"/>
  <c r="S254" i="1"/>
  <c r="R254" i="1"/>
  <c r="S205" i="1"/>
  <c r="R205" i="1"/>
  <c r="S196" i="1"/>
  <c r="R196" i="1"/>
  <c r="S125" i="1"/>
  <c r="S97" i="1"/>
  <c r="R97" i="1"/>
  <c r="S89" i="1"/>
  <c r="R89" i="1"/>
  <c r="S83" i="1"/>
  <c r="R83" i="1"/>
  <c r="S77" i="1"/>
  <c r="R77" i="1"/>
  <c r="S70" i="1"/>
  <c r="R70" i="1"/>
  <c r="S59" i="1"/>
  <c r="R59" i="1"/>
  <c r="S44" i="1"/>
  <c r="R44" i="1"/>
  <c r="S34" i="1"/>
  <c r="R34" i="1"/>
  <c r="S19" i="1"/>
  <c r="R19" i="1"/>
  <c r="S7" i="1"/>
  <c r="R7" i="1"/>
  <c r="S6" i="1"/>
  <c r="R6" i="1"/>
  <c r="P322" i="1"/>
  <c r="O322" i="1"/>
  <c r="P267" i="1"/>
  <c r="O267" i="1"/>
  <c r="P254" i="1"/>
  <c r="O254" i="1"/>
  <c r="P205" i="1"/>
  <c r="O205" i="1"/>
  <c r="P196" i="1"/>
  <c r="O196" i="1"/>
  <c r="P154" i="1"/>
  <c r="O154" i="1"/>
  <c r="P125" i="1"/>
  <c r="O125" i="1"/>
  <c r="P97" i="1"/>
  <c r="O97" i="1"/>
  <c r="P89" i="1"/>
  <c r="O89" i="1"/>
  <c r="P83" i="1"/>
  <c r="O83" i="1"/>
  <c r="P77" i="1"/>
  <c r="O77" i="1"/>
  <c r="P70" i="1"/>
  <c r="O70" i="1"/>
  <c r="P59" i="1"/>
  <c r="O59" i="1"/>
  <c r="P44" i="1"/>
  <c r="O44" i="1"/>
  <c r="P34" i="1"/>
  <c r="O34" i="1"/>
  <c r="P19" i="1"/>
  <c r="O19" i="1"/>
  <c r="P7" i="1"/>
  <c r="O7" i="1"/>
  <c r="P6" i="1"/>
  <c r="O6" i="1"/>
  <c r="M322" i="1"/>
  <c r="L322" i="1"/>
  <c r="M267" i="1"/>
  <c r="L267" i="1"/>
  <c r="M254" i="1"/>
  <c r="L254" i="1"/>
  <c r="M205" i="1"/>
  <c r="L205" i="1"/>
  <c r="M196" i="1"/>
  <c r="L196" i="1"/>
  <c r="M154" i="1"/>
  <c r="L154" i="1"/>
  <c r="M125" i="1"/>
  <c r="L125" i="1"/>
  <c r="M97" i="1"/>
  <c r="L97" i="1"/>
  <c r="M89" i="1"/>
  <c r="L89" i="1"/>
  <c r="M83" i="1"/>
  <c r="L83" i="1"/>
  <c r="M77" i="1"/>
  <c r="L77" i="1"/>
  <c r="M70" i="1"/>
  <c r="L70" i="1"/>
  <c r="M59" i="1"/>
  <c r="L59" i="1"/>
  <c r="M44" i="1"/>
  <c r="L44" i="1"/>
  <c r="M34" i="1"/>
  <c r="L34" i="1"/>
  <c r="M19" i="1"/>
  <c r="L19" i="1"/>
  <c r="M7" i="1"/>
  <c r="L7" i="1"/>
  <c r="M6" i="1"/>
  <c r="L6" i="1"/>
  <c r="AA324" i="1" l="1"/>
  <c r="AA327" i="1" s="1"/>
  <c r="AA331" i="1" s="1"/>
  <c r="AB324" i="1"/>
  <c r="AB327" i="1" s="1"/>
  <c r="AB331" i="1" s="1"/>
  <c r="R125" i="1"/>
  <c r="R207" i="1" s="1"/>
  <c r="V9" i="1"/>
  <c r="Y324" i="1"/>
  <c r="Y327" i="1" s="1"/>
  <c r="Y331" i="1" s="1"/>
  <c r="X324" i="1"/>
  <c r="X327" i="1" s="1"/>
  <c r="X331" i="1" s="1"/>
  <c r="U9" i="1"/>
  <c r="V99" i="1"/>
  <c r="U99" i="1"/>
  <c r="V207" i="1"/>
  <c r="U207" i="1"/>
  <c r="U292" i="1"/>
  <c r="V292" i="1"/>
  <c r="S9" i="1"/>
  <c r="AL180" i="1"/>
  <c r="AM180" i="1"/>
  <c r="R292" i="1"/>
  <c r="R9" i="1"/>
  <c r="S99" i="1"/>
  <c r="R99" i="1"/>
  <c r="S207" i="1"/>
  <c r="S292" i="1"/>
  <c r="L292" i="1"/>
  <c r="P292" i="1"/>
  <c r="O292" i="1"/>
  <c r="M292" i="1"/>
  <c r="L207" i="1"/>
  <c r="P207" i="1"/>
  <c r="O207" i="1"/>
  <c r="M207" i="1"/>
  <c r="O9" i="1"/>
  <c r="P9" i="1"/>
  <c r="O99" i="1"/>
  <c r="L9" i="1"/>
  <c r="P99" i="1"/>
  <c r="M9" i="1"/>
  <c r="M99" i="1"/>
  <c r="L99" i="1"/>
  <c r="U324" i="1" l="1"/>
  <c r="U327" i="1" s="1"/>
  <c r="U331" i="1" s="1"/>
  <c r="V324" i="1"/>
  <c r="V327" i="1" s="1"/>
  <c r="V331" i="1" s="1"/>
  <c r="R324" i="1"/>
  <c r="R327" i="1" s="1"/>
  <c r="R331" i="1" s="1"/>
  <c r="S324" i="1"/>
  <c r="S327" i="1" s="1"/>
  <c r="S331" i="1" s="1"/>
  <c r="O324" i="1"/>
  <c r="O327" i="1" s="1"/>
  <c r="O331" i="1" s="1"/>
  <c r="P324" i="1"/>
  <c r="P327" i="1" s="1"/>
  <c r="P331" i="1" s="1"/>
  <c r="M324" i="1"/>
  <c r="M327" i="1" s="1"/>
  <c r="M331" i="1" s="1"/>
  <c r="L324" i="1"/>
  <c r="L327" i="1" s="1"/>
  <c r="L331" i="1" s="1"/>
  <c r="J322" i="1" l="1"/>
  <c r="I322" i="1"/>
  <c r="J267" i="1"/>
  <c r="I267" i="1"/>
  <c r="J254" i="1"/>
  <c r="I254" i="1"/>
  <c r="J205" i="1"/>
  <c r="I205" i="1"/>
  <c r="J196" i="1"/>
  <c r="I196" i="1"/>
  <c r="J154" i="1"/>
  <c r="I154" i="1"/>
  <c r="J125" i="1"/>
  <c r="I125" i="1"/>
  <c r="J97" i="1"/>
  <c r="I97" i="1"/>
  <c r="J89" i="1"/>
  <c r="I89" i="1"/>
  <c r="J83" i="1"/>
  <c r="I83" i="1"/>
  <c r="J77" i="1"/>
  <c r="I77" i="1"/>
  <c r="J70" i="1"/>
  <c r="I70" i="1"/>
  <c r="J59" i="1"/>
  <c r="I59" i="1"/>
  <c r="J44" i="1"/>
  <c r="I44" i="1"/>
  <c r="J34" i="1"/>
  <c r="I34" i="1"/>
  <c r="J19" i="1"/>
  <c r="I19" i="1"/>
  <c r="J7" i="1"/>
  <c r="I7" i="1"/>
  <c r="J6" i="1"/>
  <c r="I6" i="1"/>
  <c r="AL25" i="1"/>
  <c r="J207" i="1" l="1"/>
  <c r="I292" i="1"/>
  <c r="J292" i="1"/>
  <c r="I207" i="1"/>
  <c r="J9" i="1"/>
  <c r="I99" i="1"/>
  <c r="J99" i="1"/>
  <c r="I9" i="1"/>
  <c r="C125" i="1"/>
  <c r="AL23" i="1"/>
  <c r="G322" i="1"/>
  <c r="F322" i="1"/>
  <c r="D322" i="1"/>
  <c r="C322" i="1"/>
  <c r="G267" i="1"/>
  <c r="F267" i="1"/>
  <c r="D267" i="1"/>
  <c r="C267" i="1"/>
  <c r="G254" i="1"/>
  <c r="F254" i="1"/>
  <c r="D254" i="1"/>
  <c r="C254" i="1"/>
  <c r="G205" i="1"/>
  <c r="F205" i="1"/>
  <c r="D205" i="1"/>
  <c r="C205" i="1"/>
  <c r="AO205" i="1"/>
  <c r="G196" i="1"/>
  <c r="F196" i="1"/>
  <c r="D196" i="1"/>
  <c r="C196" i="1"/>
  <c r="G154" i="1"/>
  <c r="F154" i="1"/>
  <c r="D154" i="1"/>
  <c r="C154" i="1"/>
  <c r="G125" i="1"/>
  <c r="F125" i="1"/>
  <c r="D125" i="1"/>
  <c r="G97" i="1"/>
  <c r="F97" i="1"/>
  <c r="D97" i="1"/>
  <c r="C97" i="1"/>
  <c r="G89" i="1"/>
  <c r="F89" i="1"/>
  <c r="D89" i="1"/>
  <c r="C89" i="1"/>
  <c r="G83" i="1"/>
  <c r="F83" i="1"/>
  <c r="D83" i="1"/>
  <c r="C83" i="1"/>
  <c r="G77" i="1"/>
  <c r="F77" i="1"/>
  <c r="D77" i="1"/>
  <c r="C77" i="1"/>
  <c r="G70" i="1"/>
  <c r="F70" i="1"/>
  <c r="D70" i="1"/>
  <c r="C70" i="1"/>
  <c r="G59" i="1"/>
  <c r="F59" i="1"/>
  <c r="D59" i="1"/>
  <c r="C59" i="1"/>
  <c r="G44" i="1"/>
  <c r="F44" i="1"/>
  <c r="D44" i="1"/>
  <c r="C44" i="1"/>
  <c r="G34" i="1"/>
  <c r="F34" i="1"/>
  <c r="D34" i="1"/>
  <c r="G19" i="1"/>
  <c r="F19" i="1"/>
  <c r="D19" i="1"/>
  <c r="C19" i="1"/>
  <c r="G7" i="1"/>
  <c r="G6" i="1"/>
  <c r="F7" i="1"/>
  <c r="F6" i="1"/>
  <c r="D7" i="1"/>
  <c r="D6" i="1"/>
  <c r="C7" i="1"/>
  <c r="C6" i="1"/>
  <c r="AO6" i="1"/>
  <c r="AO7" i="1"/>
  <c r="AO19" i="1"/>
  <c r="AO44" i="1"/>
  <c r="AO70" i="1"/>
  <c r="AO77" i="1"/>
  <c r="AO83" i="1"/>
  <c r="AO89" i="1"/>
  <c r="AO97" i="1"/>
  <c r="AO115" i="1"/>
  <c r="AO196" i="1"/>
  <c r="AO267" i="1"/>
  <c r="AO322" i="1"/>
  <c r="AM5" i="1" l="1"/>
  <c r="AL5" i="1"/>
  <c r="AL6" i="1"/>
  <c r="AL7" i="1"/>
  <c r="AM6" i="1"/>
  <c r="AM7" i="1"/>
  <c r="F207" i="1"/>
  <c r="AO34" i="1"/>
  <c r="D207" i="1"/>
  <c r="C292" i="1"/>
  <c r="D292" i="1"/>
  <c r="F292" i="1"/>
  <c r="G207" i="1"/>
  <c r="G292" i="1"/>
  <c r="C207" i="1"/>
  <c r="C34" i="1"/>
  <c r="C99" i="1" s="1"/>
  <c r="J324" i="1"/>
  <c r="J327" i="1" s="1"/>
  <c r="J331" i="1" s="1"/>
  <c r="I324" i="1"/>
  <c r="I327" i="1" s="1"/>
  <c r="I331" i="1" s="1"/>
  <c r="AM322" i="1"/>
  <c r="F9" i="1"/>
  <c r="AM89" i="1"/>
  <c r="AL70" i="1"/>
  <c r="AM254" i="1"/>
  <c r="C9" i="1"/>
  <c r="AM83" i="1"/>
  <c r="AM267" i="1"/>
  <c r="AL322" i="1"/>
  <c r="AL267" i="1"/>
  <c r="AL97" i="1"/>
  <c r="AM97" i="1"/>
  <c r="D9" i="1"/>
  <c r="AL89" i="1"/>
  <c r="AL83" i="1"/>
  <c r="AM44" i="1"/>
  <c r="AL34" i="1"/>
  <c r="AL59" i="1"/>
  <c r="AM34" i="1"/>
  <c r="AM59" i="1"/>
  <c r="AM154" i="1"/>
  <c r="AL19" i="1"/>
  <c r="AL196" i="1"/>
  <c r="G9" i="1"/>
  <c r="F99" i="1"/>
  <c r="AM196" i="1"/>
  <c r="AL77" i="1"/>
  <c r="G99" i="1"/>
  <c r="AL205" i="1"/>
  <c r="AL154" i="1"/>
  <c r="AM77" i="1"/>
  <c r="AM205" i="1"/>
  <c r="AL125" i="1"/>
  <c r="AM70" i="1"/>
  <c r="AM125" i="1"/>
  <c r="AO154" i="1"/>
  <c r="AO59" i="1"/>
  <c r="AM19" i="1"/>
  <c r="D99" i="1"/>
  <c r="AO254" i="1"/>
  <c r="AO125" i="1"/>
  <c r="AO9" i="1"/>
  <c r="AO292" i="1"/>
  <c r="AL207" i="1" l="1"/>
  <c r="AL99" i="1"/>
  <c r="AO99" i="1"/>
  <c r="AO207" i="1"/>
  <c r="AO324" i="1" s="1"/>
  <c r="AL292" i="1"/>
  <c r="AM292" i="1"/>
  <c r="AM207" i="1"/>
  <c r="F324" i="1"/>
  <c r="F327" i="1" s="1"/>
  <c r="F331" i="1" s="1"/>
  <c r="D324" i="1"/>
  <c r="D327" i="1" s="1"/>
  <c r="D331" i="1" s="1"/>
  <c r="AL9" i="1"/>
  <c r="G324" i="1"/>
  <c r="G327" i="1" s="1"/>
  <c r="G331" i="1" s="1"/>
  <c r="C324" i="1"/>
  <c r="C327" i="1" s="1"/>
  <c r="C331" i="1" s="1"/>
  <c r="AM9" i="1"/>
  <c r="AM99" i="1"/>
  <c r="AL324" i="1" l="1"/>
  <c r="AM325" i="1" s="1"/>
  <c r="AM100" i="1"/>
  <c r="AO100" i="1" s="1"/>
  <c r="AO327" i="1"/>
  <c r="AO331" i="1" s="1"/>
  <c r="AM324" i="1"/>
  <c r="AM327" i="1" l="1"/>
  <c r="AM331" i="1" s="1"/>
  <c r="AL327" i="1"/>
  <c r="AL331" i="1" s="1"/>
  <c r="AL335" i="1" s="1"/>
  <c r="AL336" i="1" l="1"/>
  <c r="AL33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AO210" authorId="0" shapeId="0" xr:uid="{B2A97191-4496-4E37-AED1-9B944F6E922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</commentList>
</comments>
</file>

<file path=xl/sharedStrings.xml><?xml version="1.0" encoding="utf-8"?>
<sst xmlns="http://schemas.openxmlformats.org/spreadsheetml/2006/main" count="1685" uniqueCount="886">
  <si>
    <t>NET INCOME (LOSS)</t>
  </si>
  <si>
    <t>Group Total [7200] Expenditures</t>
  </si>
  <si>
    <t>All Funds Presented</t>
  </si>
  <si>
    <t>Subtotal - Beach Safety</t>
  </si>
  <si>
    <t/>
  </si>
  <si>
    <t>Equip / Asset Purchase</t>
  </si>
  <si>
    <t>Equipment Maintenance</t>
  </si>
  <si>
    <t>6081900</t>
  </si>
  <si>
    <t>Donation Purchases</t>
  </si>
  <si>
    <t>Misc</t>
  </si>
  <si>
    <t>6081700</t>
  </si>
  <si>
    <t>Printing</t>
  </si>
  <si>
    <t>6081600</t>
  </si>
  <si>
    <t>Supplies</t>
  </si>
  <si>
    <t>6081500</t>
  </si>
  <si>
    <t>Training</t>
  </si>
  <si>
    <t>6081400</t>
  </si>
  <si>
    <t>Dues Publications &amp; Subscriptions</t>
  </si>
  <si>
    <t>6081300</t>
  </si>
  <si>
    <t>Insurance</t>
  </si>
  <si>
    <t>6081200</t>
  </si>
  <si>
    <t>Auto Maintenance &amp; Repair</t>
  </si>
  <si>
    <t>6080610</t>
  </si>
  <si>
    <t>Gas</t>
  </si>
  <si>
    <t>6080600</t>
  </si>
  <si>
    <t>Building Maintenance</t>
  </si>
  <si>
    <t>6080530</t>
  </si>
  <si>
    <t>Cleaning</t>
  </si>
  <si>
    <t>6080510</t>
  </si>
  <si>
    <t>Utilities</t>
  </si>
  <si>
    <t>6080500</t>
  </si>
  <si>
    <t>Seasonal Employee - Workers Comp</t>
  </si>
  <si>
    <t>Seasonal Employee - Uniforms</t>
  </si>
  <si>
    <t>Seasonal Employee - Payroll Taxes</t>
  </si>
  <si>
    <t>Seasonal Employee - Salary &amp; Wages</t>
  </si>
  <si>
    <t>Year Round Employee - Workers Comp</t>
  </si>
  <si>
    <t>6080160</t>
  </si>
  <si>
    <t>Year Round Employee - Employee Benefits</t>
  </si>
  <si>
    <t>6080130</t>
  </si>
  <si>
    <t>Year Round Employee - Payroll Taxes</t>
  </si>
  <si>
    <t>6080110</t>
  </si>
  <si>
    <t>Year Round Employee - Salary &amp; Wages</t>
  </si>
  <si>
    <t>6080100</t>
  </si>
  <si>
    <t>Beach Safety</t>
  </si>
  <si>
    <t>Subgroup : [7200.04]</t>
  </si>
  <si>
    <t>Subtotal - Streets</t>
  </si>
  <si>
    <t>Streets / Maintenance</t>
  </si>
  <si>
    <t>Equipment / Asset Purchase</t>
  </si>
  <si>
    <t>6041800</t>
  </si>
  <si>
    <t>6041700</t>
  </si>
  <si>
    <t>6041500</t>
  </si>
  <si>
    <t>Auto Maintenance &amp; Repairs</t>
  </si>
  <si>
    <t>6040610</t>
  </si>
  <si>
    <t>6040600</t>
  </si>
  <si>
    <t>6040530</t>
  </si>
  <si>
    <t>6040500</t>
  </si>
  <si>
    <t>6040160</t>
  </si>
  <si>
    <t>Year Round Employee - Uniforms</t>
  </si>
  <si>
    <t>6040150</t>
  </si>
  <si>
    <t>Year Round Employee - Pension Plan</t>
  </si>
  <si>
    <t>6040140</t>
  </si>
  <si>
    <t>6040130</t>
  </si>
  <si>
    <t>6040110</t>
  </si>
  <si>
    <t>6040100</t>
  </si>
  <si>
    <t>Town Wide Expenses</t>
  </si>
  <si>
    <t>Storm Water / Street Flooding</t>
  </si>
  <si>
    <t>6012800</t>
  </si>
  <si>
    <t>Town Hall Property Expenses</t>
  </si>
  <si>
    <t>6012700</t>
  </si>
  <si>
    <t>Street Sweeping / Snow Removal</t>
  </si>
  <si>
    <t>6012500</t>
  </si>
  <si>
    <t>Parking Meter / Permit Expenses</t>
  </si>
  <si>
    <t>6012400</t>
  </si>
  <si>
    <t>Street Signs / Lights</t>
  </si>
  <si>
    <t>6012300</t>
  </si>
  <si>
    <t>Trash</t>
  </si>
  <si>
    <t>6012200</t>
  </si>
  <si>
    <t>Bayard Avenue Operating</t>
  </si>
  <si>
    <t>6012000</t>
  </si>
  <si>
    <t>Streets</t>
  </si>
  <si>
    <t>Subgroup : [7200.03]</t>
  </si>
  <si>
    <t>Subtotal - Public Safety</t>
  </si>
  <si>
    <t>Public Safety</t>
  </si>
  <si>
    <t>Drug Testing</t>
  </si>
  <si>
    <t>6032000</t>
  </si>
  <si>
    <t>6031900</t>
  </si>
  <si>
    <t>6031800</t>
  </si>
  <si>
    <t>6031700</t>
  </si>
  <si>
    <t>K9 Program</t>
  </si>
  <si>
    <t>6031500</t>
  </si>
  <si>
    <t>Weapons / Ammunition</t>
  </si>
  <si>
    <t>Training - Seasonal Officers</t>
  </si>
  <si>
    <t>Training - Administrative Employees</t>
  </si>
  <si>
    <t xml:space="preserve">Training  - Year Round Officers </t>
  </si>
  <si>
    <t>6031400</t>
  </si>
  <si>
    <t>6031300</t>
  </si>
  <si>
    <t>6031200</t>
  </si>
  <si>
    <t>Professional Fees</t>
  </si>
  <si>
    <t>6031100</t>
  </si>
  <si>
    <t>6030610</t>
  </si>
  <si>
    <t>6030600</t>
  </si>
  <si>
    <t>Pest Control</t>
  </si>
  <si>
    <t>6030500</t>
  </si>
  <si>
    <t>6030360</t>
  </si>
  <si>
    <t>6030350</t>
  </si>
  <si>
    <t>6030310</t>
  </si>
  <si>
    <t>6030300</t>
  </si>
  <si>
    <t>Administrative Year Round - Workers Comp</t>
  </si>
  <si>
    <t>6030260</t>
  </si>
  <si>
    <t>Administrative Year Round - Uniforms</t>
  </si>
  <si>
    <t>Administrative Year Round - Pension Plan</t>
  </si>
  <si>
    <t>6030240</t>
  </si>
  <si>
    <t>Administrative Year Round - Employee Benefits</t>
  </si>
  <si>
    <t>6030230</t>
  </si>
  <si>
    <t>Administrative Year Round - Payroll Taxes</t>
  </si>
  <si>
    <t>6030210</t>
  </si>
  <si>
    <t>Administrative Year Round - Salary &amp; Wages</t>
  </si>
  <si>
    <t>6030200</t>
  </si>
  <si>
    <t>Year Round Officers - Workers Comp</t>
  </si>
  <si>
    <t>6030160</t>
  </si>
  <si>
    <t>Year Round Officers - Uniforms</t>
  </si>
  <si>
    <t>6030150</t>
  </si>
  <si>
    <t>Year Round Officers - Pension Plan</t>
  </si>
  <si>
    <t>6030140</t>
  </si>
  <si>
    <t>Year Round Officers - Employee Benefits</t>
  </si>
  <si>
    <t>6030130</t>
  </si>
  <si>
    <t>Year Round Officers - Payroll Taxes</t>
  </si>
  <si>
    <t>6030110</t>
  </si>
  <si>
    <t>Special Event Payroll</t>
  </si>
  <si>
    <t>6030105</t>
  </si>
  <si>
    <t>Year Round Officers - Salary &amp; Wages</t>
  </si>
  <si>
    <t>6030100</t>
  </si>
  <si>
    <t>Subtotal - General &amp; Administrative</t>
  </si>
  <si>
    <t xml:space="preserve"> </t>
  </si>
  <si>
    <t>Payroll Expenses</t>
  </si>
  <si>
    <t>Total Alderman Court Expenses</t>
  </si>
  <si>
    <t>6071700</t>
  </si>
  <si>
    <t>6071500</t>
  </si>
  <si>
    <t>6070160</t>
  </si>
  <si>
    <t>6070110</t>
  </si>
  <si>
    <t>6070100</t>
  </si>
  <si>
    <t>Total Building / Code Enforcement Expenses</t>
  </si>
  <si>
    <t>6061700</t>
  </si>
  <si>
    <t>6061500</t>
  </si>
  <si>
    <t>6061400</t>
  </si>
  <si>
    <t>6061300</t>
  </si>
  <si>
    <t>6060600</t>
  </si>
  <si>
    <t>Phone</t>
  </si>
  <si>
    <t>6060500</t>
  </si>
  <si>
    <t>6060160</t>
  </si>
  <si>
    <t>6060150</t>
  </si>
  <si>
    <t>6060140</t>
  </si>
  <si>
    <t>6060130</t>
  </si>
  <si>
    <t>6060110</t>
  </si>
  <si>
    <t>6060100</t>
  </si>
  <si>
    <t>Total Parking Enforcement Expenses</t>
  </si>
  <si>
    <t>6051900</t>
  </si>
  <si>
    <t>6051700</t>
  </si>
  <si>
    <t>6051500</t>
  </si>
  <si>
    <t>6051400</t>
  </si>
  <si>
    <t>6051100</t>
  </si>
  <si>
    <t>6050610</t>
  </si>
  <si>
    <t>6050600</t>
  </si>
  <si>
    <t>6050530</t>
  </si>
  <si>
    <t>6050510</t>
  </si>
  <si>
    <t>6050500</t>
  </si>
  <si>
    <t>6050360</t>
  </si>
  <si>
    <t>6050350</t>
  </si>
  <si>
    <t>6050310</t>
  </si>
  <si>
    <t>6050300</t>
  </si>
  <si>
    <t>6050160</t>
  </si>
  <si>
    <t>6050150</t>
  </si>
  <si>
    <t>6050130</t>
  </si>
  <si>
    <t>6050110</t>
  </si>
  <si>
    <t>6050100</t>
  </si>
  <si>
    <t>Total Administration Expenses</t>
  </si>
  <si>
    <t>6021700</t>
  </si>
  <si>
    <t>6021500</t>
  </si>
  <si>
    <t>6021400</t>
  </si>
  <si>
    <t>6021300</t>
  </si>
  <si>
    <t>6021200</t>
  </si>
  <si>
    <t>6021100</t>
  </si>
  <si>
    <t>Postage</t>
  </si>
  <si>
    <t>6021000</t>
  </si>
  <si>
    <t>Mileage Reimbursement</t>
  </si>
  <si>
    <t>6020605</t>
  </si>
  <si>
    <t>6020530</t>
  </si>
  <si>
    <t>6020520</t>
  </si>
  <si>
    <t>6020510</t>
  </si>
  <si>
    <t>6020500</t>
  </si>
  <si>
    <t>6020360</t>
  </si>
  <si>
    <t>6020310</t>
  </si>
  <si>
    <t>6020300</t>
  </si>
  <si>
    <t>6020160</t>
  </si>
  <si>
    <t>6020140</t>
  </si>
  <si>
    <t>6020130</t>
  </si>
  <si>
    <t>6020110</t>
  </si>
  <si>
    <t>6020100</t>
  </si>
  <si>
    <t>Total Town Wide Expenses</t>
  </si>
  <si>
    <t>Beautification</t>
  </si>
  <si>
    <t>6012100</t>
  </si>
  <si>
    <t>Compensated Absence Exp.</t>
  </si>
  <si>
    <t>6011500</t>
  </si>
  <si>
    <t>Legal Ads</t>
  </si>
  <si>
    <t>6011300</t>
  </si>
  <si>
    <t>Dues / Publications</t>
  </si>
  <si>
    <t>6011200</t>
  </si>
  <si>
    <t>6011150</t>
  </si>
  <si>
    <t>Employee Bonuses</t>
  </si>
  <si>
    <t>6011100</t>
  </si>
  <si>
    <t>IT - Hardware &amp; Supplies</t>
  </si>
  <si>
    <t>IT - Software &amp; Support</t>
  </si>
  <si>
    <t>6010900</t>
  </si>
  <si>
    <t>Donation / Sponsorship Purchases</t>
  </si>
  <si>
    <t>Beach &amp; Marketing Events</t>
  </si>
  <si>
    <t>6010800</t>
  </si>
  <si>
    <t>Comp Plan</t>
  </si>
  <si>
    <t>6010700</t>
  </si>
  <si>
    <t>Audit Fees</t>
  </si>
  <si>
    <t>6010600</t>
  </si>
  <si>
    <t>Legal Fees</t>
  </si>
  <si>
    <t>6010500</t>
  </si>
  <si>
    <t>Code Update</t>
  </si>
  <si>
    <t>6010400</t>
  </si>
  <si>
    <t>Donations</t>
  </si>
  <si>
    <t>6010300</t>
  </si>
  <si>
    <t>Election Expenses</t>
  </si>
  <si>
    <t>6010250</t>
  </si>
  <si>
    <t>Commissioner &amp; Committee Exp</t>
  </si>
  <si>
    <t>6010200</t>
  </si>
  <si>
    <t>Collection Agency Fees</t>
  </si>
  <si>
    <t>6010150</t>
  </si>
  <si>
    <t>Investment Fee</t>
  </si>
  <si>
    <t>6010140</t>
  </si>
  <si>
    <t>Bank Fees - Transfer Tax</t>
  </si>
  <si>
    <t>6010125</t>
  </si>
  <si>
    <t>Bank &amp; Credit Card Fees</t>
  </si>
  <si>
    <t>6010100</t>
  </si>
  <si>
    <t>General and Administrative</t>
  </si>
  <si>
    <t>Subgroup : [7200.01]</t>
  </si>
  <si>
    <t>Expenditures</t>
  </si>
  <si>
    <t>Group : [7200]</t>
  </si>
  <si>
    <t>Grand Total - Revenue</t>
  </si>
  <si>
    <t>Subtotal - Other Revenues</t>
  </si>
  <si>
    <t>Annual in Perpetuity</t>
  </si>
  <si>
    <t>4080200</t>
  </si>
  <si>
    <t>Town Hall Other</t>
  </si>
  <si>
    <t>4041000</t>
  </si>
  <si>
    <t>4040900</t>
  </si>
  <si>
    <t>Public Hearing Fees</t>
  </si>
  <si>
    <t>4040100</t>
  </si>
  <si>
    <t>Other Revenues</t>
  </si>
  <si>
    <t>Subgroup : [7100.09]</t>
  </si>
  <si>
    <t>Subtotal - Unrealized Gain (Loss) on Investments</t>
  </si>
  <si>
    <t>Realized Gain / Loss</t>
  </si>
  <si>
    <t>Unrealized Gain / Loss</t>
  </si>
  <si>
    <t>4050200</t>
  </si>
  <si>
    <t>Unrealized Gain (Loss) on Investments</t>
  </si>
  <si>
    <t>Subgroup : [7100.08]</t>
  </si>
  <si>
    <t>Subtotal - Investment Income</t>
  </si>
  <si>
    <t>Investment Income</t>
  </si>
  <si>
    <t>4050100</t>
  </si>
  <si>
    <t>Interest Income</t>
  </si>
  <si>
    <t>4040300</t>
  </si>
  <si>
    <t>Subgroup : [7100.07]</t>
  </si>
  <si>
    <t>Subtotal - Donations and Other Revenues: Beach Safety</t>
  </si>
  <si>
    <t>Donations - DBP Competition</t>
  </si>
  <si>
    <t>4070300</t>
  </si>
  <si>
    <t>Donations - Jr Lifeguard Prog</t>
  </si>
  <si>
    <t>4070200</t>
  </si>
  <si>
    <t>Donations - Beach Patrol</t>
  </si>
  <si>
    <t>4070100</t>
  </si>
  <si>
    <t>Donations and Other Revenues: Beach Safety</t>
  </si>
  <si>
    <t>Subgroup : [7100.06]</t>
  </si>
  <si>
    <t>Subtotal -  Donations and Other Revenues: Public Safety</t>
  </si>
  <si>
    <t>Pension State Funding</t>
  </si>
  <si>
    <t>4040800</t>
  </si>
  <si>
    <t>4040700</t>
  </si>
  <si>
    <t>Police Reports</t>
  </si>
  <si>
    <t>4040600</t>
  </si>
  <si>
    <t>Marketing Donations</t>
  </si>
  <si>
    <t>4040550</t>
  </si>
  <si>
    <t>4040500</t>
  </si>
  <si>
    <t>Donations and Other Revenues: Public Safety</t>
  </si>
  <si>
    <t>Subgroup : [7100.05]</t>
  </si>
  <si>
    <t>Subtotal - Intergovernmental Grants</t>
  </si>
  <si>
    <t>Police Department</t>
  </si>
  <si>
    <t>4070400</t>
  </si>
  <si>
    <t>Sustainable Energy Grant</t>
  </si>
  <si>
    <t>Violent Crimes</t>
  </si>
  <si>
    <t>Community Transportation Funds</t>
  </si>
  <si>
    <t>4060500</t>
  </si>
  <si>
    <t>SLEAF</t>
  </si>
  <si>
    <t>Municipal Street Aid</t>
  </si>
  <si>
    <t>4060300</t>
  </si>
  <si>
    <t>EDIE</t>
  </si>
  <si>
    <t>4060200</t>
  </si>
  <si>
    <t>SALLE</t>
  </si>
  <si>
    <t>4060100</t>
  </si>
  <si>
    <t>State 5G Funds</t>
  </si>
  <si>
    <t>Intergovernmental Grants</t>
  </si>
  <si>
    <t>Subgroup : [7100.04]</t>
  </si>
  <si>
    <t>Subtotal - Fines</t>
  </si>
  <si>
    <t>Fines - Other Courts</t>
  </si>
  <si>
    <t>4020700</t>
  </si>
  <si>
    <t>Delinquent Civil Summons</t>
  </si>
  <si>
    <t>4020600</t>
  </si>
  <si>
    <t>Traffic Fines</t>
  </si>
  <si>
    <t>4020400</t>
  </si>
  <si>
    <t>Ordinance Fines &amp; Court Costs</t>
  </si>
  <si>
    <t>4020300</t>
  </si>
  <si>
    <t>Delinquent Parking Tickets</t>
  </si>
  <si>
    <t>4020150</t>
  </si>
  <si>
    <t>Parking Tickets</t>
  </si>
  <si>
    <t>4020100</t>
  </si>
  <si>
    <t>Fines</t>
  </si>
  <si>
    <t>Subgroup : [7100.03]</t>
  </si>
  <si>
    <t>Subtotal - Licenses, Permits &amp; Fees</t>
  </si>
  <si>
    <t>Dog Licenses</t>
  </si>
  <si>
    <t>4011100</t>
  </si>
  <si>
    <t>Beach Fire</t>
  </si>
  <si>
    <t>4010900</t>
  </si>
  <si>
    <t>Builing Permit Application Fees</t>
  </si>
  <si>
    <t>4010850</t>
  </si>
  <si>
    <t>Building</t>
  </si>
  <si>
    <t>4010800</t>
  </si>
  <si>
    <t>4010700</t>
  </si>
  <si>
    <t>Daily</t>
  </si>
  <si>
    <t>4010600</t>
  </si>
  <si>
    <t>Seasonal</t>
  </si>
  <si>
    <t>4010500</t>
  </si>
  <si>
    <t>Commerical Business</t>
  </si>
  <si>
    <t>4010300</t>
  </si>
  <si>
    <t>Commercial Rental License</t>
  </si>
  <si>
    <t>4010200</t>
  </si>
  <si>
    <t>Rental License</t>
  </si>
  <si>
    <t>4010100</t>
  </si>
  <si>
    <t>Business License Fines</t>
  </si>
  <si>
    <t>4010050</t>
  </si>
  <si>
    <t>Licenses, Permits, and Fees</t>
  </si>
  <si>
    <t>Subgroup : [7100.02]</t>
  </si>
  <si>
    <t>Subtotal - Taxes &amp; Assessments</t>
  </si>
  <si>
    <t>Beach Concession Contract</t>
  </si>
  <si>
    <t>4000400</t>
  </si>
  <si>
    <t>Cable TV Franchise</t>
  </si>
  <si>
    <t>4000300</t>
  </si>
  <si>
    <t>Hotel Tax</t>
  </si>
  <si>
    <t>4000250</t>
  </si>
  <si>
    <t>Accommodations Tax</t>
  </si>
  <si>
    <t>4000200</t>
  </si>
  <si>
    <t>Transfer Tax</t>
  </si>
  <si>
    <t>4000100</t>
  </si>
  <si>
    <t>Taxes and Assessments</t>
  </si>
  <si>
    <t>Subgroup : [7100.01]</t>
  </si>
  <si>
    <t>Revenue</t>
  </si>
  <si>
    <t>Group : [7100]</t>
  </si>
  <si>
    <t>Subtotal - Equity</t>
  </si>
  <si>
    <t>Rainy Day Fund</t>
  </si>
  <si>
    <t>3200800</t>
  </si>
  <si>
    <t>Capital Improvements - Town Hall</t>
  </si>
  <si>
    <t>Street &amp; Infrastructure</t>
  </si>
  <si>
    <t>3200100</t>
  </si>
  <si>
    <t>Net Position</t>
  </si>
  <si>
    <t>Group : [6100]</t>
  </si>
  <si>
    <t>Description</t>
  </si>
  <si>
    <t>Account</t>
  </si>
  <si>
    <t>April Budget</t>
  </si>
  <si>
    <t>May Budget</t>
  </si>
  <si>
    <t>Year To Date Actual</t>
  </si>
  <si>
    <t>Year To Date Budget</t>
  </si>
  <si>
    <t>6081800</t>
  </si>
  <si>
    <t>June Budget</t>
  </si>
  <si>
    <t>July Budget</t>
  </si>
  <si>
    <t>Town Street Projects</t>
  </si>
  <si>
    <t>August Budget</t>
  </si>
  <si>
    <t>Equipment / Asset - Depreciable</t>
  </si>
  <si>
    <t>September Budget</t>
  </si>
  <si>
    <t>October Budget</t>
  </si>
  <si>
    <t>November Budget</t>
  </si>
  <si>
    <t>Electric Vehicle Charging</t>
  </si>
  <si>
    <t>December Budget</t>
  </si>
  <si>
    <t>New Hire Fees</t>
  </si>
  <si>
    <t>January Budget</t>
  </si>
  <si>
    <t>February Budget</t>
  </si>
  <si>
    <t>March Budget</t>
  </si>
  <si>
    <t>Town Hall Donations</t>
  </si>
  <si>
    <t>Year Round Employee - Overtime</t>
  </si>
  <si>
    <t>Seasonal Employee - Overtime</t>
  </si>
  <si>
    <t>Dues &amp; Publications</t>
  </si>
  <si>
    <t>Year Round Officers - Overtime</t>
  </si>
  <si>
    <t>Year Round Officers - Special Duty 1 - Pay Jobs</t>
  </si>
  <si>
    <t>Year Round Officers - Special Duty 2 - Additional Coverage</t>
  </si>
  <si>
    <t>Year Round Officers - Grant OT</t>
  </si>
  <si>
    <t>Administrative Year Round - Overtime</t>
  </si>
  <si>
    <t>Police Extra Duty - Pay Jobs</t>
  </si>
  <si>
    <t>Police Grant Duty</t>
  </si>
  <si>
    <t>Hourly Parking</t>
  </si>
  <si>
    <t>Rental Expense</t>
  </si>
  <si>
    <t>Expenses</t>
  </si>
  <si>
    <t>Total Revenue</t>
  </si>
  <si>
    <t>UNAUDITED</t>
  </si>
  <si>
    <t>Monthly</t>
  </si>
  <si>
    <t>Budget</t>
  </si>
  <si>
    <t>$OverBud</t>
  </si>
  <si>
    <t>% of Budget</t>
  </si>
  <si>
    <t>% of  YTD Budget</t>
  </si>
  <si>
    <t>Annual Budget</t>
  </si>
  <si>
    <t>% of Annual Budget</t>
  </si>
  <si>
    <t>Accommodation Tax</t>
  </si>
  <si>
    <t>Business Licenses</t>
  </si>
  <si>
    <t>Parking Permits &amp; Meters</t>
  </si>
  <si>
    <t>Building Permits</t>
  </si>
  <si>
    <t>Total Fines</t>
  </si>
  <si>
    <t>All Other Revenue</t>
  </si>
  <si>
    <t>Allocations</t>
  </si>
  <si>
    <t>Net Revenues</t>
  </si>
  <si>
    <t xml:space="preserve">Town Administrative Expenses </t>
  </si>
  <si>
    <t>Town Operating Expenses</t>
  </si>
  <si>
    <t>Total Town Expenses</t>
  </si>
  <si>
    <t>Admin Employee Expenses</t>
  </si>
  <si>
    <t>Seasonal Admin Employee Expenses</t>
  </si>
  <si>
    <t>All Other Admin Expense</t>
  </si>
  <si>
    <t>Police Employee Expenses</t>
  </si>
  <si>
    <t>Police Admin Employee Expenses</t>
  </si>
  <si>
    <t>Seasonal Police Employee Expenses</t>
  </si>
  <si>
    <t>All Other Police Expenses</t>
  </si>
  <si>
    <t>Total Police Expenses</t>
  </si>
  <si>
    <t>Maintenance Employee Expenses</t>
  </si>
  <si>
    <t>Seasonal Maintenance Employee Expenses</t>
  </si>
  <si>
    <t>All Other Maintenance Expenses</t>
  </si>
  <si>
    <t>Total Maintenance Expenses</t>
  </si>
  <si>
    <t>Parking Enforcement Employee Expenses</t>
  </si>
  <si>
    <t>Seasonal Parking Employee Expenses</t>
  </si>
  <si>
    <t>All Other Parking Enforcement Expenses</t>
  </si>
  <si>
    <t>Total BuildingOfficial Expenses</t>
  </si>
  <si>
    <t>Lifeguard Employee Expenses</t>
  </si>
  <si>
    <t>Seasonal Lifeguard Employee Expenses</t>
  </si>
  <si>
    <t>All Other Lifeguard &amp; LSS Expense</t>
  </si>
  <si>
    <t>Total Lifeguard &amp; LSS Expenses</t>
  </si>
  <si>
    <t>Total Expense</t>
  </si>
  <si>
    <t>Net Operating Budget Performance</t>
  </si>
  <si>
    <t>Set Asides:</t>
  </si>
  <si>
    <t>Transfer to Streets / Infrastructure</t>
  </si>
  <si>
    <t>3% Transfer Tax</t>
  </si>
  <si>
    <t>20% Building Permits</t>
  </si>
  <si>
    <t>5% Daily &amp; Seasonal Permits</t>
  </si>
  <si>
    <t>Total to Streets / Infrastructure</t>
  </si>
  <si>
    <t>Capital Improvements</t>
  </si>
  <si>
    <t>Hotel Tax (50%)</t>
  </si>
  <si>
    <t>Total for Captial Improvements</t>
  </si>
  <si>
    <t>Net Operations</t>
  </si>
  <si>
    <t>Tranfer Tax - to Rainy Day</t>
  </si>
  <si>
    <t>Building Permints - to Streets &amp; Infrastructure</t>
  </si>
  <si>
    <t>Hotel Tax - to Capital Improvements - Town Hall</t>
  </si>
  <si>
    <t>Annual FY26</t>
  </si>
  <si>
    <t>Difference</t>
  </si>
  <si>
    <t>Overtime</t>
  </si>
  <si>
    <t>April</t>
  </si>
  <si>
    <t>May</t>
  </si>
  <si>
    <t>June</t>
  </si>
  <si>
    <t>July</t>
  </si>
  <si>
    <t>August</t>
  </si>
  <si>
    <t>Total Overtime</t>
  </si>
  <si>
    <t>Department</t>
  </si>
  <si>
    <t>Actual</t>
  </si>
  <si>
    <t>Budgeted</t>
  </si>
  <si>
    <t>YTD</t>
  </si>
  <si>
    <t>Administration</t>
  </si>
  <si>
    <t>Police - OT</t>
  </si>
  <si>
    <t>Police- Pay Jobs</t>
  </si>
  <si>
    <t>Police- Additional Coverage</t>
  </si>
  <si>
    <t>Police- Grant OT</t>
  </si>
  <si>
    <t>Police Admin - OT</t>
  </si>
  <si>
    <t>Police - Seasonal OT</t>
  </si>
  <si>
    <t>Streets / Maintenance - OT</t>
  </si>
  <si>
    <t>Parking Enforcement - OT</t>
  </si>
  <si>
    <t>Parking Enforcement - Seasonal OT</t>
  </si>
  <si>
    <t>Beach Patrol - Seasonal OT</t>
  </si>
  <si>
    <t>Reimbursements</t>
  </si>
  <si>
    <t>Category</t>
  </si>
  <si>
    <t>NOTES:</t>
  </si>
  <si>
    <t>Billed businesses for May &amp; June coverage 07.06.25</t>
  </si>
  <si>
    <t>Grant Duty is not really budgetable, but is fully reimbursed</t>
  </si>
  <si>
    <t>Beach Patrol OT was not budgeted until end of season, however more coverage has been used to make sure beaches fully protected</t>
  </si>
  <si>
    <t>July &amp; August pay jobs billed beginning of September</t>
  </si>
  <si>
    <t>September</t>
  </si>
  <si>
    <t>September pay jobs billed beginning of October</t>
  </si>
  <si>
    <t>Unassigned Fund</t>
  </si>
  <si>
    <t>Beginning Balance</t>
  </si>
  <si>
    <t>Ending Balance</t>
  </si>
  <si>
    <t>Streets &amp; Infrastructure</t>
  </si>
  <si>
    <t>October</t>
  </si>
  <si>
    <t>October Pay Jobs billed November</t>
  </si>
  <si>
    <t xml:space="preserve">Full vs Operating Data </t>
  </si>
  <si>
    <t>NET INCOME - OPERATING</t>
  </si>
  <si>
    <t>Following Accounts not included in operating data</t>
  </si>
  <si>
    <t>Capital Improvements / Capital Improvements - Town Hall</t>
  </si>
  <si>
    <t>DBP Donations Purchases</t>
  </si>
  <si>
    <t>oct</t>
  </si>
  <si>
    <t>sep</t>
  </si>
  <si>
    <t>aug</t>
  </si>
  <si>
    <t>jul</t>
  </si>
  <si>
    <t>jun</t>
  </si>
  <si>
    <t>may</t>
  </si>
  <si>
    <t>apr</t>
  </si>
  <si>
    <t>Set Aside</t>
  </si>
  <si>
    <t>Capital Improvements - Public Safety</t>
  </si>
  <si>
    <t>Capital Improvements - Streets</t>
  </si>
  <si>
    <t>Capital Improvements - Beach Safety</t>
  </si>
  <si>
    <t>Capital Improvements - - Admin</t>
  </si>
  <si>
    <t>&lt;&lt; Account to be used to cover shortfalls after restricted</t>
  </si>
  <si>
    <t xml:space="preserve">Town of Dewey Beach </t>
  </si>
  <si>
    <t xml:space="preserve">Fund Balance Summary </t>
  </si>
  <si>
    <t>Total</t>
  </si>
  <si>
    <t>Grants Received</t>
  </si>
  <si>
    <t xml:space="preserve">Capital Improvements </t>
  </si>
  <si>
    <t>Capital Improvements - Townhall</t>
  </si>
  <si>
    <t>Public Safety / Police</t>
  </si>
  <si>
    <t>Budget Approved</t>
  </si>
  <si>
    <t>Rainy Day fund</t>
  </si>
  <si>
    <t>Net Performance</t>
  </si>
  <si>
    <t>Beach Safety / Lifeguards</t>
  </si>
  <si>
    <t>Set  Asides</t>
  </si>
  <si>
    <t>Transfer to / from</t>
  </si>
  <si>
    <t>check</t>
  </si>
  <si>
    <t>Grants / Donations Received</t>
  </si>
  <si>
    <t>Grants / Donations Spent</t>
  </si>
  <si>
    <t xml:space="preserve">Budget Spent </t>
  </si>
  <si>
    <t>a</t>
  </si>
  <si>
    <t>Expenses Incurred</t>
  </si>
  <si>
    <t>Less Set Aside</t>
  </si>
  <si>
    <t>Net Calc</t>
  </si>
  <si>
    <t>Net per Fin Summary</t>
  </si>
  <si>
    <t xml:space="preserve">Expenses Incurred </t>
  </si>
  <si>
    <t>Cap Ex - Public Safety</t>
  </si>
  <si>
    <t>Cap Ex - Beach Safety</t>
  </si>
  <si>
    <t>Donations Received</t>
  </si>
  <si>
    <t>Town Hall Property Expense</t>
  </si>
  <si>
    <t>Date</t>
  </si>
  <si>
    <t>Vendor</t>
  </si>
  <si>
    <t>Amount</t>
  </si>
  <si>
    <t>How Covered</t>
  </si>
  <si>
    <t>06.08.25</t>
  </si>
  <si>
    <t>Beacon Engineering</t>
  </si>
  <si>
    <t>Jersey Street Project</t>
  </si>
  <si>
    <t>Capital Expenditures - Streets</t>
  </si>
  <si>
    <t>06.10.25</t>
  </si>
  <si>
    <t>JMT</t>
  </si>
  <si>
    <t>Van Dyke Avenue</t>
  </si>
  <si>
    <t>10.02.252</t>
  </si>
  <si>
    <t>Apple Electric</t>
  </si>
  <si>
    <t>Read Street Pump Electric</t>
  </si>
  <si>
    <t>09.01.25</t>
  </si>
  <si>
    <t>Advantech</t>
  </si>
  <si>
    <t>Dickenson Digital Cameras</t>
  </si>
  <si>
    <t>05.08.25</t>
  </si>
  <si>
    <t>On The Mark Locators</t>
  </si>
  <si>
    <t>Locate electric on island on Rt 1</t>
  </si>
  <si>
    <t>04.22.25</t>
  </si>
  <si>
    <t>Williscot</t>
  </si>
  <si>
    <t>Trailer Rental - Parking Enforcement</t>
  </si>
  <si>
    <t>Capital Expenditures - Town Hall</t>
  </si>
  <si>
    <t>05.20.25</t>
  </si>
  <si>
    <t>06.17.25</t>
  </si>
  <si>
    <t>07.15.25</t>
  </si>
  <si>
    <t>08.12.25</t>
  </si>
  <si>
    <t>09.09.25</t>
  </si>
  <si>
    <t>10.07.25</t>
  </si>
  <si>
    <t>04.03.25</t>
  </si>
  <si>
    <t>Carter Machinery</t>
  </si>
  <si>
    <t>Read Street</t>
  </si>
  <si>
    <t>04.06.25</t>
  </si>
  <si>
    <t>Jersey Street</t>
  </si>
  <si>
    <t>05.09.25</t>
  </si>
  <si>
    <t>06.11.25</t>
  </si>
  <si>
    <t>A.P. Croll &amp; Son</t>
  </si>
  <si>
    <t>09.05.25</t>
  </si>
  <si>
    <t>10.28.25</t>
  </si>
  <si>
    <t>Nuttle Lumber</t>
  </si>
  <si>
    <t>Dagsworthy Street Project / Dune Crossing</t>
  </si>
  <si>
    <t>10.30.25</t>
  </si>
  <si>
    <t>10.31.25</t>
  </si>
  <si>
    <t>227 Rent</t>
  </si>
  <si>
    <t>State of Delaware</t>
  </si>
  <si>
    <t>Monigle Park - Suaqueous Land Lease</t>
  </si>
  <si>
    <t>Annual Budget Item</t>
  </si>
  <si>
    <t>08.01.25</t>
  </si>
  <si>
    <t>Shore Distributors</t>
  </si>
  <si>
    <t>Read Street Storm Sewer</t>
  </si>
  <si>
    <t>Hyatt Boardwalk</t>
  </si>
  <si>
    <t>Administration - Building Maintenance</t>
  </si>
  <si>
    <t>04.29.25</t>
  </si>
  <si>
    <t>Home Depot</t>
  </si>
  <si>
    <t>Kitchen sink</t>
  </si>
  <si>
    <t>05.12.25</t>
  </si>
  <si>
    <t>Amazon</t>
  </si>
  <si>
    <t>Security Cards for building entrance</t>
  </si>
  <si>
    <t>05.15.25</t>
  </si>
  <si>
    <t>WiFi Door Alarm System</t>
  </si>
  <si>
    <t>Keypad Door Locks</t>
  </si>
  <si>
    <t>05.22.25</t>
  </si>
  <si>
    <t>Lights</t>
  </si>
  <si>
    <t>BFPE</t>
  </si>
  <si>
    <t>Fire extinquisher service</t>
  </si>
  <si>
    <t>07.01.25</t>
  </si>
  <si>
    <t>Security Alarm System Signs</t>
  </si>
  <si>
    <t>4' Ladder</t>
  </si>
  <si>
    <t>Air Duct Register &amp; tape</t>
  </si>
  <si>
    <t>08.21.25</t>
  </si>
  <si>
    <t>08.28.25</t>
  </si>
  <si>
    <t>Curtis Engine &amp; Equipment</t>
  </si>
  <si>
    <t>Generator maintenance</t>
  </si>
  <si>
    <t>Wall-mount key box</t>
  </si>
  <si>
    <t>09.06.25</t>
  </si>
  <si>
    <t>Water Leak</t>
  </si>
  <si>
    <t>09.08.25</t>
  </si>
  <si>
    <t>Walmart</t>
  </si>
  <si>
    <t>09.10.25</t>
  </si>
  <si>
    <t>09.15.25</t>
  </si>
  <si>
    <t>Harbor Freight</t>
  </si>
  <si>
    <t>Quick Release Drill</t>
  </si>
  <si>
    <t>09.17.25</t>
  </si>
  <si>
    <t>Picture hangers</t>
  </si>
  <si>
    <t>Gutter clean out.</t>
  </si>
  <si>
    <t>Proactive Electric</t>
  </si>
  <si>
    <t>Electric for new dispatch equipment</t>
  </si>
  <si>
    <t>Capital Expenditures - Building Maintenance</t>
  </si>
  <si>
    <t>06.01.25</t>
  </si>
  <si>
    <t>First State Land Clearing</t>
  </si>
  <si>
    <t>Put camera on top of building</t>
  </si>
  <si>
    <t>09.03.25</t>
  </si>
  <si>
    <t>Compliance Environmental</t>
  </si>
  <si>
    <t>Air Quality Testing</t>
  </si>
  <si>
    <t>Police Innovations</t>
  </si>
  <si>
    <t>2 - 40" Detention Benches</t>
  </si>
  <si>
    <t>Managed Access Control Services</t>
  </si>
  <si>
    <t>10.15.25</t>
  </si>
  <si>
    <t>ServPro of Hockessen</t>
  </si>
  <si>
    <t>Mold Remediation</t>
  </si>
  <si>
    <t>Administration - Equipment / Asset - Depreciable</t>
  </si>
  <si>
    <t>04.08.25</t>
  </si>
  <si>
    <t>GMB</t>
  </si>
  <si>
    <t>Dewey Beach Town Hall Civil Design-Bid-CA</t>
  </si>
  <si>
    <t>04.11.25</t>
  </si>
  <si>
    <t>04.16.25</t>
  </si>
  <si>
    <t>Mid South Audio LLC</t>
  </si>
  <si>
    <t>Sony FW75EZ20L 75" and Sony 50" 3840X2160</t>
  </si>
  <si>
    <t>Sussex County - Permits</t>
  </si>
  <si>
    <t>New Town Hall Building Permit</t>
  </si>
  <si>
    <t>05.23.25</t>
  </si>
  <si>
    <t>CSI</t>
  </si>
  <si>
    <t>Townhall project</t>
  </si>
  <si>
    <t>05.27.25</t>
  </si>
  <si>
    <t>Magnum Electronics, Inc</t>
  </si>
  <si>
    <t>New Equipment for Town Hall</t>
  </si>
  <si>
    <t>05.28.25</t>
  </si>
  <si>
    <t>06.06.25</t>
  </si>
  <si>
    <t>Costello Construction</t>
  </si>
  <si>
    <t>First draw for construction of town hall.</t>
  </si>
  <si>
    <t>06.13.25</t>
  </si>
  <si>
    <t>06.16.25</t>
  </si>
  <si>
    <t>06.25.25</t>
  </si>
  <si>
    <t>ThinkSecureNet</t>
  </si>
  <si>
    <t>Sales Order #3385: Dewey Beach Town Hall &amp; Police Department-Data Cable Installation quote 19623</t>
  </si>
  <si>
    <t>06.27.25</t>
  </si>
  <si>
    <t>Dewey Beach Town Hall Civil Design-Bid-CA Invoice dated 6/4/.25 service for May 2025</t>
  </si>
  <si>
    <t>07.03.25</t>
  </si>
  <si>
    <t>07.11.25</t>
  </si>
  <si>
    <t>07.12.25</t>
  </si>
  <si>
    <t>07.25.25</t>
  </si>
  <si>
    <t>07.28.25</t>
  </si>
  <si>
    <t>Strategic Insurance Partners</t>
  </si>
  <si>
    <t>1505 Coastal Hwy Construction</t>
  </si>
  <si>
    <t>08.08.25</t>
  </si>
  <si>
    <t>08.15.25</t>
  </si>
  <si>
    <t>08.22.25</t>
  </si>
  <si>
    <t>08.26.25</t>
  </si>
  <si>
    <t>08.29.25</t>
  </si>
  <si>
    <t>09.12.25</t>
  </si>
  <si>
    <t>09.26.25</t>
  </si>
  <si>
    <t>10.01.25</t>
  </si>
  <si>
    <t>10.03.25</t>
  </si>
  <si>
    <t>10.17.25</t>
  </si>
  <si>
    <t>10.22.25</t>
  </si>
  <si>
    <t>Actual access system current &amp; new building</t>
  </si>
  <si>
    <t>10.24.25</t>
  </si>
  <si>
    <t>PD - Equipment / Asset Purchase</t>
  </si>
  <si>
    <t>04.05.25</t>
  </si>
  <si>
    <t>Staples</t>
  </si>
  <si>
    <t>NetGear Switch</t>
  </si>
  <si>
    <t>Earpiece</t>
  </si>
  <si>
    <t>External Harddrive</t>
  </si>
  <si>
    <t>04.15.25</t>
  </si>
  <si>
    <t>CDW Government</t>
  </si>
  <si>
    <t>Brother Pocket Jet 8 Thermal Printer/Brother Part Number PJ822 Brother Car adapter Cig Plug</t>
  </si>
  <si>
    <t>04.17.25</t>
  </si>
  <si>
    <t>3/4" to X1/2" Wall X 6' Long Foam</t>
  </si>
  <si>
    <t>04.18.25</t>
  </si>
  <si>
    <t>Chairs</t>
  </si>
  <si>
    <t>04.23.25</t>
  </si>
  <si>
    <t>Rescue One</t>
  </si>
  <si>
    <t>Phillips BVattery for On-Site/FRx Lithium Ion 4 year Lot#33224 Phillips FRx Adult Smart Pads II ...</t>
  </si>
  <si>
    <t>04.24.25</t>
  </si>
  <si>
    <t>Wall monitor mount</t>
  </si>
  <si>
    <t>04.25.25</t>
  </si>
  <si>
    <t>EMT Responder Bag w/ supplies</t>
  </si>
  <si>
    <t>05.01.25</t>
  </si>
  <si>
    <t>Galls</t>
  </si>
  <si>
    <t>Sirchie Patrol Latent Print Kit</t>
  </si>
  <si>
    <t>05.06.25</t>
  </si>
  <si>
    <t>Charger / Surge Protector</t>
  </si>
  <si>
    <t>05.10.25</t>
  </si>
  <si>
    <t>Drone Supplies / SD Card / SD Reader</t>
  </si>
  <si>
    <t>Phone screen protectors</t>
  </si>
  <si>
    <t>05.13.25</t>
  </si>
  <si>
    <t>72" Storage Locker</t>
  </si>
  <si>
    <t>Metal wall mounted mailbox</t>
  </si>
  <si>
    <t>Axon</t>
  </si>
  <si>
    <t>Antenna for vehicle</t>
  </si>
  <si>
    <t>Protection for Chair</t>
  </si>
  <si>
    <t xml:space="preserve">Chair </t>
  </si>
  <si>
    <t>Lowes</t>
  </si>
  <si>
    <t>Ladder</t>
  </si>
  <si>
    <t>Dickerson -care for cameras</t>
  </si>
  <si>
    <t>Motorola 12V DC Power cable 20ft, Mid power rear ignition cable, standard palm microphone. Invoi...</t>
  </si>
  <si>
    <t>Brother 6Ft USB-A/C F/Rugged Jet item-manufacturer part number LBX106001</t>
  </si>
  <si>
    <t>Surface Pros</t>
  </si>
  <si>
    <t>BJAG</t>
  </si>
  <si>
    <t>08.11.25</t>
  </si>
  <si>
    <t>BF05-30005GB-GN Cradlepoint E3000 Branch Essentials Router, WiFi, 5G Modem (5 year Mobile Essent...</t>
  </si>
  <si>
    <t>Captial Expenditures</t>
  </si>
  <si>
    <t>09.18.25</t>
  </si>
  <si>
    <t>N-ear Inc.</t>
  </si>
  <si>
    <t>15-Radio earpiece w braided fiber , 15 PTT microphones, 7 dispatch headssets</t>
  </si>
  <si>
    <t>EDIE Grant D - 108 - 26</t>
  </si>
  <si>
    <t>10.10.25</t>
  </si>
  <si>
    <t>Airworx LLC</t>
  </si>
  <si>
    <t>2-CDC Matrice 4 series rapid charging case, 2-DJI &lt;atroce 4 Dual Payload Delivery Kit (BK4) w/Em...</t>
  </si>
  <si>
    <t>SALLE Grant S - 111 - 26 ($4550.51)</t>
  </si>
  <si>
    <t>PD - Equipment / Asset Depreciable</t>
  </si>
  <si>
    <t>Motorola Solutions</t>
  </si>
  <si>
    <t>Radio purchases-BJAG &amp; SLEAF purchases</t>
  </si>
  <si>
    <t>BJAG &amp; SLEAF Grant</t>
  </si>
  <si>
    <t>04.01.25</t>
  </si>
  <si>
    <t>Hertrich Fleet Services Inc.</t>
  </si>
  <si>
    <t>2025 Ford Agate Black Police Interceptor</t>
  </si>
  <si>
    <t>Capital Expenditures</t>
  </si>
  <si>
    <t>2025 Ford Agate Black F-150 Police Respond</t>
  </si>
  <si>
    <t>05.02.25</t>
  </si>
  <si>
    <t>7 Semi-automatic english handle, 7 replacement electrode kit quik step, 7 carry case kit, 7 resc...</t>
  </si>
  <si>
    <t>05.14.25</t>
  </si>
  <si>
    <t>Global Public Safety</t>
  </si>
  <si>
    <t>New Truck out fitting</t>
  </si>
  <si>
    <t>New truck out  fitting</t>
  </si>
  <si>
    <t>06.24.25</t>
  </si>
  <si>
    <t>Pohanka Ford</t>
  </si>
  <si>
    <t>1FM5K8AC5SGB59688</t>
  </si>
  <si>
    <t>Capital Expenditures - 4th vehicle</t>
  </si>
  <si>
    <t>09.11.25</t>
  </si>
  <si>
    <t>Island Tech Services</t>
  </si>
  <si>
    <t>2025 Ford PIU VIN 1FM5K8AC5SGB59688</t>
  </si>
  <si>
    <t>Installation of Digital video Management System Invoice dated 4.25.25</t>
  </si>
  <si>
    <t>DEMA Grant - HSGP - 24-0705-S-13706-11</t>
  </si>
  <si>
    <t>Installation of Digital Video Management System</t>
  </si>
  <si>
    <t>2024 Ford Agate Black F-150 Police Respond</t>
  </si>
  <si>
    <t>Insurance, PD Fund, Capital Expenditures</t>
  </si>
  <si>
    <t>2025 Ford PIU 16310 (1) 2025 Ford PIU,1FM5K8AB1SGB45844 Tag PC456500</t>
  </si>
  <si>
    <t>10.13.25</t>
  </si>
  <si>
    <t>Applied Concepts</t>
  </si>
  <si>
    <t>OHS:SPED25-06 Stalker Lidar RLR, 2021-4-2024 Ford F150 Front combo mount Ka Band, 4-2019-2024 Fo...</t>
  </si>
  <si>
    <t>OHS Grant</t>
  </si>
  <si>
    <t>04.30.25</t>
  </si>
  <si>
    <t>APX6500 Enchanced 7/800 MHZ mobile</t>
  </si>
  <si>
    <t>Violent Crimes Grant - V-86-25</t>
  </si>
  <si>
    <t>Attica Supply Co</t>
  </si>
  <si>
    <t>Shield purchases-Violent Crime Grant purchase</t>
  </si>
  <si>
    <t>DBP Donation Purchases</t>
  </si>
  <si>
    <t>Logomotive</t>
  </si>
  <si>
    <t>Jr. Guard Shirts</t>
  </si>
  <si>
    <t>BSN Sports</t>
  </si>
  <si>
    <t>Tetherball Hardware</t>
  </si>
  <si>
    <t>Marine Rescue Products</t>
  </si>
  <si>
    <t>Replacement Board Fin</t>
  </si>
  <si>
    <t>07.17.25</t>
  </si>
  <si>
    <t>North Shores Board of Governors</t>
  </si>
  <si>
    <t>Competition</t>
  </si>
  <si>
    <t>USLA Mid - Atlantic Region</t>
  </si>
  <si>
    <t>Jr. Guard Manuals</t>
  </si>
  <si>
    <t>Pamela Aquilani Photography</t>
  </si>
  <si>
    <t>Team Photo</t>
  </si>
  <si>
    <t>08.14.25</t>
  </si>
  <si>
    <t>Various Lifeguards</t>
  </si>
  <si>
    <t>Travel Per Diem</t>
  </si>
  <si>
    <t>USLA</t>
  </si>
  <si>
    <t>Nationals</t>
  </si>
  <si>
    <t>Trophies to Go</t>
  </si>
  <si>
    <t>Trophies</t>
  </si>
  <si>
    <t>DBP - Equipment / Assett - Depreciable</t>
  </si>
  <si>
    <t>L &amp; D Suzuki, Inc</t>
  </si>
  <si>
    <t>New Polaris ATV</t>
  </si>
  <si>
    <t>Capital Expenditures Approved Purchase</t>
  </si>
  <si>
    <t>Nov</t>
  </si>
  <si>
    <t>Dec</t>
  </si>
  <si>
    <t>Jan</t>
  </si>
  <si>
    <t>Feb</t>
  </si>
  <si>
    <t>Mar</t>
  </si>
  <si>
    <t>November</t>
  </si>
  <si>
    <t>11.01.25</t>
  </si>
  <si>
    <t>DNREC Reimbursement</t>
  </si>
  <si>
    <t>11.04.25</t>
  </si>
  <si>
    <t>11.02.25</t>
  </si>
  <si>
    <t>11.03.25</t>
  </si>
  <si>
    <t>11.06.25</t>
  </si>
  <si>
    <t>11.24.25</t>
  </si>
  <si>
    <t>ServPro - Sussex County</t>
  </si>
  <si>
    <t>Cell clean out</t>
  </si>
  <si>
    <t>Drain clean out</t>
  </si>
  <si>
    <t>Tool storage</t>
  </si>
  <si>
    <t>11.07.25</t>
  </si>
  <si>
    <t>11.14.25</t>
  </si>
  <si>
    <t>11.28.25</t>
  </si>
  <si>
    <t>Hand Truck</t>
  </si>
  <si>
    <t>12.09.25</t>
  </si>
  <si>
    <t>12.19.25</t>
  </si>
  <si>
    <t>12.01.25</t>
  </si>
  <si>
    <t>12.10.25</t>
  </si>
  <si>
    <t>12.31.25</t>
  </si>
  <si>
    <t>Reclass - expenses to wrong project</t>
  </si>
  <si>
    <t>12.08.25</t>
  </si>
  <si>
    <t>11.18.25</t>
  </si>
  <si>
    <t>11.19.25</t>
  </si>
  <si>
    <t>Penco Corp</t>
  </si>
  <si>
    <t>Rehoboth Hardware</t>
  </si>
  <si>
    <t>12.05.25</t>
  </si>
  <si>
    <t>12.16.25</t>
  </si>
  <si>
    <t>Allen Myers</t>
  </si>
  <si>
    <t>Dickinson</t>
  </si>
  <si>
    <t>Street Paving</t>
  </si>
  <si>
    <t>12.02.25</t>
  </si>
  <si>
    <t>12.30.25</t>
  </si>
  <si>
    <t>Wireless</t>
  </si>
  <si>
    <t>A-Del Construction</t>
  </si>
  <si>
    <t>Median fencing Repair</t>
  </si>
  <si>
    <t>Kayak Rack</t>
  </si>
  <si>
    <t>December</t>
  </si>
  <si>
    <t>Transfer to Capital Improvements</t>
  </si>
  <si>
    <t>Funds received in FY25 and been used then and since</t>
  </si>
  <si>
    <t>Violent Crime Grant</t>
  </si>
  <si>
    <t>DEMA-F424 Grant - Received 07.18.25  In 4070400</t>
  </si>
  <si>
    <t>Approved in FY26 Cap Ex Budget</t>
  </si>
  <si>
    <t>Approved after accident</t>
  </si>
  <si>
    <t>Approved after engine issue</t>
  </si>
  <si>
    <t>SLEAF Grant for $16,756.79 - bal out of PD budget  - Money to be received before end of FY</t>
  </si>
  <si>
    <t>BJAG Grant for $15,000 - bal out of PD budget - Money to be received before end of FY</t>
  </si>
  <si>
    <t>$23,845 received in 12.2025 - 4040750 - have to reclass to 4070400 - Not Grant duty income</t>
  </si>
  <si>
    <t>2300200 - need to reclass to 4060800</t>
  </si>
  <si>
    <t>January</t>
  </si>
  <si>
    <t>February</t>
  </si>
  <si>
    <t>Criminal Justice Grants</t>
  </si>
  <si>
    <t>DEMA Grant</t>
  </si>
  <si>
    <t>ocu</t>
  </si>
  <si>
    <t>January 2027</t>
  </si>
  <si>
    <t>February 2027</t>
  </si>
  <si>
    <t>March 2027</t>
  </si>
  <si>
    <t>FY2027 Budget</t>
  </si>
  <si>
    <t>April 2026</t>
  </si>
  <si>
    <t>May 2026</t>
  </si>
  <si>
    <t>June 2026</t>
  </si>
  <si>
    <t>July 2026</t>
  </si>
  <si>
    <t>August 2026</t>
  </si>
  <si>
    <t>September 2026</t>
  </si>
  <si>
    <t>October 2026</t>
  </si>
  <si>
    <t>November 2026</t>
  </si>
  <si>
    <t>December 2026</t>
  </si>
  <si>
    <t>Vehicle Repair / Maintenance</t>
  </si>
  <si>
    <t>General Fund Financial Overview: April 2026 - OPERATING</t>
  </si>
  <si>
    <t>Budgeted April 2026</t>
  </si>
  <si>
    <t>Rounding</t>
  </si>
  <si>
    <t xml:space="preserve">  </t>
  </si>
  <si>
    <t>Comprehensive Plan</t>
  </si>
  <si>
    <t>Allocation</t>
  </si>
  <si>
    <t>2026</t>
  </si>
  <si>
    <t>Transfer from other</t>
  </si>
  <si>
    <t>Transfer to other</t>
  </si>
  <si>
    <t>Transfers to/ (from)</t>
  </si>
  <si>
    <t xml:space="preserve">Set Aside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</si>
</sst>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_(&quot;$&quot;* #,##0_);_(&quot;$&quot;* \(#,##0\);_(&quot;$&quot;* &quot;-&quot;??_);_(@_)"/>
    <numFmt numFmtId="167" formatCode="mm/dd/yyyy"/>
    <numFmt numFmtId="168" formatCode="#,##0.00;\-#,##0.00"/>
  </numFmts>
  <fonts count="3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0"/>
      <color rgb="FF0000FF"/>
      <name val="Arial"/>
      <family val="2"/>
    </font>
    <font>
      <b/>
      <sz val="8"/>
      <color rgb="FF0000FF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8"/>
      <color theme="1"/>
      <name val="Aptos Narrow"/>
      <family val="2"/>
      <scheme val="minor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Aptos Narrow"/>
      <family val="2"/>
      <scheme val="minor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rgb="FF323232"/>
      <name val="Calibri"/>
      <family val="2"/>
    </font>
    <font>
      <sz val="8"/>
      <color rgb="FF323232"/>
      <name val="Arial"/>
      <family val="2"/>
    </font>
    <font>
      <b/>
      <sz val="8"/>
      <color rgb="FF00B05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40" fontId="3" fillId="0" borderId="1">
      <alignment horizontal="right"/>
    </xf>
    <xf numFmtId="0" fontId="5" fillId="0" borderId="0">
      <alignment horizontal="left"/>
    </xf>
    <xf numFmtId="0" fontId="5" fillId="0" borderId="0">
      <alignment horizontal="left"/>
    </xf>
    <xf numFmtId="40" fontId="3" fillId="0" borderId="2">
      <alignment horizontal="right"/>
    </xf>
    <xf numFmtId="40" fontId="3" fillId="0" borderId="0">
      <alignment horizontal="left"/>
    </xf>
    <xf numFmtId="40" fontId="3" fillId="0" borderId="0">
      <alignment horizontal="left"/>
    </xf>
    <xf numFmtId="40" fontId="3" fillId="0" borderId="3">
      <alignment horizontal="right"/>
    </xf>
    <xf numFmtId="40" fontId="3" fillId="0" borderId="0">
      <alignment horizontal="left"/>
    </xf>
    <xf numFmtId="40" fontId="3" fillId="0" borderId="0">
      <alignment horizontal="left"/>
    </xf>
    <xf numFmtId="40" fontId="7" fillId="0" borderId="0">
      <alignment horizontal="right"/>
    </xf>
    <xf numFmtId="0" fontId="7" fillId="0" borderId="0">
      <alignment horizontal="left"/>
    </xf>
    <xf numFmtId="0" fontId="7" fillId="0" borderId="0">
      <alignment horizontal="left"/>
    </xf>
    <xf numFmtId="40" fontId="9" fillId="2" borderId="0">
      <alignment horizontal="left"/>
    </xf>
    <xf numFmtId="40" fontId="9" fillId="2" borderId="0">
      <alignment horizontal="left"/>
    </xf>
    <xf numFmtId="40" fontId="12" fillId="3" borderId="0"/>
    <xf numFmtId="40" fontId="12" fillId="3" borderId="0"/>
    <xf numFmtId="0" fontId="3" fillId="4" borderId="0">
      <alignment horizontal="left"/>
    </xf>
    <xf numFmtId="0" fontId="3" fillId="4" borderId="0">
      <alignment horizontal="left"/>
    </xf>
    <xf numFmtId="0" fontId="12" fillId="3" borderId="0">
      <alignment horizontal="center" vertical="center"/>
    </xf>
    <xf numFmtId="40" fontId="12" fillId="3" borderId="0">
      <alignment horizontal="center" vertical="center"/>
    </xf>
    <xf numFmtId="40" fontId="12" fillId="3" borderId="0">
      <alignment horizontal="center"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6" fillId="0" borderId="0" xfId="3" quotePrefix="1" applyFont="1">
      <alignment horizontal="left"/>
    </xf>
    <xf numFmtId="0" fontId="6" fillId="0" borderId="0" xfId="4" applyFont="1">
      <alignment horizontal="left"/>
    </xf>
    <xf numFmtId="40" fontId="4" fillId="0" borderId="0" xfId="6" quotePrefix="1" applyFont="1">
      <alignment horizontal="left"/>
    </xf>
    <xf numFmtId="40" fontId="4" fillId="0" borderId="0" xfId="7" quotePrefix="1" applyFont="1">
      <alignment horizontal="left"/>
    </xf>
    <xf numFmtId="40" fontId="4" fillId="0" borderId="3" xfId="8" applyFont="1">
      <alignment horizontal="right"/>
    </xf>
    <xf numFmtId="40" fontId="4" fillId="0" borderId="0" xfId="9" quotePrefix="1" applyFont="1">
      <alignment horizontal="left"/>
    </xf>
    <xf numFmtId="40" fontId="4" fillId="0" borderId="0" xfId="10" quotePrefix="1" applyFont="1">
      <alignment horizontal="left"/>
    </xf>
    <xf numFmtId="40" fontId="8" fillId="0" borderId="0" xfId="11" applyFont="1">
      <alignment horizontal="right"/>
    </xf>
    <xf numFmtId="0" fontId="8" fillId="0" borderId="0" xfId="12" applyFont="1">
      <alignment horizontal="left"/>
    </xf>
    <xf numFmtId="0" fontId="8" fillId="0" borderId="0" xfId="13" applyFont="1">
      <alignment horizontal="left"/>
    </xf>
    <xf numFmtId="0" fontId="8" fillId="0" borderId="0" xfId="12" quotePrefix="1" applyFont="1">
      <alignment horizontal="left"/>
    </xf>
    <xf numFmtId="0" fontId="8" fillId="0" borderId="0" xfId="13" quotePrefix="1" applyFont="1">
      <alignment horizontal="left"/>
    </xf>
    <xf numFmtId="40" fontId="10" fillId="2" borderId="0" xfId="14" quotePrefix="1" applyFont="1">
      <alignment horizontal="left"/>
    </xf>
    <xf numFmtId="40" fontId="10" fillId="2" borderId="0" xfId="15" quotePrefix="1" applyFont="1">
      <alignment horizontal="left"/>
    </xf>
    <xf numFmtId="0" fontId="4" fillId="0" borderId="0" xfId="12" quotePrefix="1" applyFont="1">
      <alignment horizontal="left"/>
    </xf>
    <xf numFmtId="0" fontId="4" fillId="0" borderId="0" xfId="13" quotePrefix="1" applyFont="1">
      <alignment horizontal="left"/>
    </xf>
    <xf numFmtId="0" fontId="11" fillId="0" borderId="0" xfId="0" applyFont="1"/>
    <xf numFmtId="43" fontId="8" fillId="0" borderId="0" xfId="1" applyFont="1" applyAlignment="1">
      <alignment horizontal="right"/>
    </xf>
    <xf numFmtId="40" fontId="13" fillId="3" borderId="0" xfId="16" quotePrefix="1" applyFont="1"/>
    <xf numFmtId="40" fontId="13" fillId="3" borderId="0" xfId="17" quotePrefix="1" applyFont="1"/>
    <xf numFmtId="0" fontId="2" fillId="0" borderId="0" xfId="0" applyFont="1" applyAlignment="1">
      <alignment horizontal="center"/>
    </xf>
    <xf numFmtId="0" fontId="4" fillId="0" borderId="0" xfId="18" quotePrefix="1" applyFont="1" applyFill="1" applyAlignment="1">
      <alignment horizontal="center"/>
    </xf>
    <xf numFmtId="0" fontId="4" fillId="0" borderId="0" xfId="19" quotePrefix="1" applyFont="1" applyFill="1" applyAlignment="1">
      <alignment horizontal="center"/>
    </xf>
    <xf numFmtId="40" fontId="13" fillId="3" borderId="0" xfId="21" quotePrefix="1" applyFont="1">
      <alignment horizontal="center" vertical="center"/>
    </xf>
    <xf numFmtId="40" fontId="8" fillId="0" borderId="0" xfId="12" quotePrefix="1" applyNumberFormat="1" applyFont="1" applyAlignment="1">
      <alignment horizontal="right"/>
    </xf>
    <xf numFmtId="43" fontId="8" fillId="0" borderId="0" xfId="1" quotePrefix="1" applyFont="1" applyAlignment="1">
      <alignment horizontal="right"/>
    </xf>
    <xf numFmtId="43" fontId="4" fillId="0" borderId="3" xfId="1" applyFont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4" xfId="1" applyFont="1" applyBorder="1" applyAlignment="1">
      <alignment horizontal="right"/>
    </xf>
    <xf numFmtId="43" fontId="4" fillId="0" borderId="0" xfId="1" applyFont="1" applyAlignment="1">
      <alignment horizontal="right"/>
    </xf>
    <xf numFmtId="43" fontId="4" fillId="0" borderId="1" xfId="1" applyFont="1" applyBorder="1" applyAlignment="1">
      <alignment horizontal="right"/>
    </xf>
    <xf numFmtId="43" fontId="4" fillId="0" borderId="0" xfId="1" quotePrefix="1" applyFont="1" applyAlignment="1">
      <alignment horizontal="right"/>
    </xf>
    <xf numFmtId="43" fontId="2" fillId="0" borderId="0" xfId="1" applyFont="1" applyAlignment="1">
      <alignment horizontal="right"/>
    </xf>
    <xf numFmtId="43" fontId="10" fillId="2" borderId="0" xfId="1" quotePrefix="1" applyFont="1" applyFill="1" applyAlignment="1">
      <alignment horizontal="right"/>
    </xf>
    <xf numFmtId="43" fontId="13" fillId="3" borderId="0" xfId="1" quotePrefix="1" applyFont="1" applyFill="1" applyAlignment="1">
      <alignment horizontal="right"/>
    </xf>
    <xf numFmtId="43" fontId="6" fillId="0" borderId="0" xfId="1" quotePrefix="1" applyFont="1" applyAlignment="1">
      <alignment horizontal="right"/>
    </xf>
    <xf numFmtId="43" fontId="2" fillId="0" borderId="0" xfId="1" applyFont="1" applyAlignment="1" applyProtection="1">
      <alignment horizontal="right"/>
      <protection locked="0"/>
    </xf>
    <xf numFmtId="43" fontId="4" fillId="0" borderId="4" xfId="1" applyFont="1" applyFill="1" applyBorder="1" applyAlignment="1">
      <alignment horizontal="right"/>
    </xf>
    <xf numFmtId="43" fontId="4" fillId="0" borderId="3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43" fontId="8" fillId="5" borderId="0" xfId="1" quotePrefix="1" applyFont="1" applyFill="1" applyAlignment="1">
      <alignment horizontal="right"/>
    </xf>
    <xf numFmtId="43" fontId="8" fillId="0" borderId="0" xfId="1" quotePrefix="1" applyFont="1" applyFill="1" applyAlignment="1">
      <alignment horizontal="right"/>
    </xf>
    <xf numFmtId="0" fontId="16" fillId="0" borderId="0" xfId="0" applyFont="1"/>
    <xf numFmtId="40" fontId="4" fillId="3" borderId="0" xfId="16" quotePrefix="1" applyFont="1"/>
    <xf numFmtId="40" fontId="4" fillId="2" borderId="0" xfId="14" quotePrefix="1" applyFont="1">
      <alignment horizontal="left"/>
    </xf>
    <xf numFmtId="43" fontId="16" fillId="0" borderId="0" xfId="1" applyFont="1" applyAlignment="1">
      <alignment horizontal="right"/>
    </xf>
    <xf numFmtId="43" fontId="4" fillId="2" borderId="0" xfId="1" quotePrefix="1" applyFont="1" applyFill="1" applyAlignment="1">
      <alignment horizontal="right"/>
    </xf>
    <xf numFmtId="43" fontId="4" fillId="3" borderId="0" xfId="1" quotePrefix="1" applyFont="1" applyFill="1" applyAlignment="1">
      <alignment horizontal="right"/>
    </xf>
    <xf numFmtId="43" fontId="16" fillId="0" borderId="0" xfId="1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43" fontId="4" fillId="0" borderId="0" xfId="1" quotePrefix="1" applyFont="1" applyFill="1" applyAlignment="1">
      <alignment horizontal="center"/>
    </xf>
    <xf numFmtId="43" fontId="13" fillId="3" borderId="0" xfId="1" quotePrefix="1" applyFont="1" applyFill="1"/>
    <xf numFmtId="43" fontId="8" fillId="0" borderId="0" xfId="1" quotePrefix="1" applyFont="1" applyAlignment="1">
      <alignment horizontal="left"/>
    </xf>
    <xf numFmtId="43" fontId="2" fillId="0" borderId="0" xfId="1" applyFont="1"/>
    <xf numFmtId="43" fontId="10" fillId="2" borderId="0" xfId="1" quotePrefix="1" applyFont="1" applyFill="1" applyAlignment="1">
      <alignment horizontal="left"/>
    </xf>
    <xf numFmtId="43" fontId="2" fillId="0" borderId="0" xfId="1" applyFont="1" applyProtection="1">
      <protection locked="0"/>
    </xf>
    <xf numFmtId="43" fontId="0" fillId="0" borderId="0" xfId="1" applyFont="1"/>
    <xf numFmtId="0" fontId="0" fillId="0" borderId="0" xfId="0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19" fillId="0" borderId="0" xfId="0" applyFont="1"/>
    <xf numFmtId="0" fontId="20" fillId="0" borderId="0" xfId="0" applyFont="1"/>
    <xf numFmtId="164" fontId="19" fillId="0" borderId="0" xfId="1" applyNumberFormat="1" applyFont="1"/>
    <xf numFmtId="165" fontId="17" fillId="0" borderId="5" xfId="0" quotePrefix="1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164" fontId="17" fillId="0" borderId="5" xfId="1" applyNumberFormat="1" applyFont="1" applyBorder="1" applyAlignment="1">
      <alignment horizontal="center"/>
    </xf>
    <xf numFmtId="0" fontId="17" fillId="0" borderId="5" xfId="0" applyFont="1" applyBorder="1" applyAlignment="1">
      <alignment horizontal="center" wrapText="1"/>
    </xf>
    <xf numFmtId="0" fontId="21" fillId="0" borderId="0" xfId="0" applyFont="1" applyAlignment="1">
      <alignment horizontal="center"/>
    </xf>
    <xf numFmtId="16" fontId="17" fillId="0" borderId="5" xfId="0" applyNumberFormat="1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164" fontId="19" fillId="0" borderId="6" xfId="1" applyNumberFormat="1" applyFont="1" applyBorder="1"/>
    <xf numFmtId="9" fontId="19" fillId="0" borderId="0" xfId="24" applyFont="1" applyAlignment="1">
      <alignment horizontal="center"/>
    </xf>
    <xf numFmtId="164" fontId="17" fillId="6" borderId="6" xfId="1" applyNumberFormat="1" applyFont="1" applyFill="1" applyBorder="1"/>
    <xf numFmtId="0" fontId="17" fillId="6" borderId="0" xfId="0" applyFont="1" applyFill="1"/>
    <xf numFmtId="164" fontId="19" fillId="0" borderId="0" xfId="0" applyNumberFormat="1" applyFont="1"/>
    <xf numFmtId="0" fontId="19" fillId="0" borderId="0" xfId="0" applyFont="1" applyAlignment="1">
      <alignment horizontal="center"/>
    </xf>
    <xf numFmtId="0" fontId="22" fillId="0" borderId="0" xfId="0" applyFont="1"/>
    <xf numFmtId="164" fontId="17" fillId="0" borderId="5" xfId="1" applyNumberFormat="1" applyFont="1" applyBorder="1"/>
    <xf numFmtId="9" fontId="17" fillId="0" borderId="0" xfId="24" applyFont="1" applyAlignment="1">
      <alignment horizontal="center"/>
    </xf>
    <xf numFmtId="16" fontId="17" fillId="0" borderId="5" xfId="0" quotePrefix="1" applyNumberFormat="1" applyFont="1" applyBorder="1" applyAlignment="1">
      <alignment horizontal="center" wrapText="1"/>
    </xf>
    <xf numFmtId="164" fontId="17" fillId="7" borderId="6" xfId="1" applyNumberFormat="1" applyFont="1" applyFill="1" applyBorder="1"/>
    <xf numFmtId="9" fontId="19" fillId="0" borderId="0" xfId="24" applyFont="1" applyBorder="1" applyAlignment="1">
      <alignment horizontal="center"/>
    </xf>
    <xf numFmtId="3" fontId="17" fillId="0" borderId="0" xfId="0" applyNumberFormat="1" applyFont="1"/>
    <xf numFmtId="0" fontId="23" fillId="0" borderId="0" xfId="0" applyFont="1"/>
    <xf numFmtId="164" fontId="23" fillId="0" borderId="0" xfId="1" applyNumberFormat="1" applyFont="1" applyFill="1"/>
    <xf numFmtId="0" fontId="23" fillId="0" borderId="0" xfId="0" applyFont="1" applyAlignment="1">
      <alignment wrapText="1"/>
    </xf>
    <xf numFmtId="164" fontId="23" fillId="0" borderId="0" xfId="1" applyNumberFormat="1" applyFont="1"/>
    <xf numFmtId="0" fontId="23" fillId="8" borderId="0" xfId="0" applyFont="1" applyFill="1"/>
    <xf numFmtId="0" fontId="23" fillId="8" borderId="0" xfId="0" applyFont="1" applyFill="1" applyAlignment="1">
      <alignment wrapText="1"/>
    </xf>
    <xf numFmtId="164" fontId="23" fillId="8" borderId="0" xfId="1" applyNumberFormat="1" applyFont="1" applyFill="1"/>
    <xf numFmtId="164" fontId="23" fillId="0" borderId="0" xfId="1" applyNumberFormat="1" applyFont="1" applyFill="1" applyAlignment="1">
      <alignment vertical="top"/>
    </xf>
    <xf numFmtId="49" fontId="23" fillId="0" borderId="0" xfId="1" applyNumberFormat="1" applyFont="1" applyAlignment="1">
      <alignment wrapText="1"/>
    </xf>
    <xf numFmtId="49" fontId="23" fillId="0" borderId="0" xfId="1" applyNumberFormat="1" applyFont="1" applyAlignment="1"/>
    <xf numFmtId="164" fontId="23" fillId="8" borderId="0" xfId="0" applyNumberFormat="1" applyFont="1" applyFill="1"/>
    <xf numFmtId="9" fontId="23" fillId="0" borderId="0" xfId="24" applyFont="1"/>
    <xf numFmtId="164" fontId="22" fillId="0" borderId="0" xfId="1" applyNumberFormat="1" applyFont="1" applyFill="1"/>
    <xf numFmtId="164" fontId="22" fillId="0" borderId="0" xfId="0" applyNumberFormat="1" applyFont="1"/>
    <xf numFmtId="43" fontId="19" fillId="0" borderId="0" xfId="0" applyNumberFormat="1" applyFont="1"/>
    <xf numFmtId="9" fontId="19" fillId="0" borderId="0" xfId="0" applyNumberFormat="1" applyFont="1"/>
    <xf numFmtId="43" fontId="19" fillId="0" borderId="0" xfId="1" applyFont="1"/>
    <xf numFmtId="43" fontId="0" fillId="0" borderId="0" xfId="0" applyNumberFormat="1"/>
    <xf numFmtId="43" fontId="0" fillId="0" borderId="0" xfId="1" applyFont="1" applyAlignment="1">
      <alignment horizontal="center"/>
    </xf>
    <xf numFmtId="43" fontId="0" fillId="0" borderId="0" xfId="1" applyFont="1" applyAlignment="1"/>
    <xf numFmtId="43" fontId="0" fillId="9" borderId="0" xfId="1" applyFont="1" applyFill="1" applyAlignment="1">
      <alignment horizontal="center"/>
    </xf>
    <xf numFmtId="0" fontId="0" fillId="0" borderId="5" xfId="0" applyBorder="1"/>
    <xf numFmtId="43" fontId="0" fillId="0" borderId="5" xfId="1" applyFont="1" applyBorder="1"/>
    <xf numFmtId="43" fontId="0" fillId="9" borderId="5" xfId="1" applyFont="1" applyFill="1" applyBorder="1"/>
    <xf numFmtId="43" fontId="0" fillId="0" borderId="0" xfId="1" applyFont="1" applyFill="1" applyBorder="1" applyAlignment="1">
      <alignment horizontal="center"/>
    </xf>
    <xf numFmtId="43" fontId="0" fillId="9" borderId="0" xfId="1" applyFont="1" applyFill="1"/>
    <xf numFmtId="164" fontId="19" fillId="0" borderId="7" xfId="1" applyNumberFormat="1" applyFont="1" applyBorder="1"/>
    <xf numFmtId="0" fontId="17" fillId="0" borderId="5" xfId="0" applyFont="1" applyBorder="1"/>
    <xf numFmtId="0" fontId="0" fillId="0" borderId="0" xfId="0" applyAlignment="1">
      <alignment horizontal="right"/>
    </xf>
    <xf numFmtId="43" fontId="0" fillId="0" borderId="0" xfId="23" applyFont="1" applyFill="1"/>
    <xf numFmtId="43" fontId="0" fillId="0" borderId="0" xfId="23" applyFont="1" applyFill="1" applyBorder="1"/>
    <xf numFmtId="9" fontId="17" fillId="0" borderId="0" xfId="24" applyFont="1"/>
    <xf numFmtId="43" fontId="2" fillId="0" borderId="5" xfId="1" applyFont="1" applyBorder="1" applyAlignment="1" applyProtection="1">
      <alignment horizontal="right"/>
      <protection locked="0"/>
    </xf>
    <xf numFmtId="40" fontId="8" fillId="5" borderId="0" xfId="12" quotePrefix="1" applyNumberFormat="1" applyFont="1" applyFill="1" applyAlignment="1">
      <alignment horizontal="right"/>
    </xf>
    <xf numFmtId="40" fontId="8" fillId="10" borderId="0" xfId="12" quotePrefix="1" applyNumberFormat="1" applyFont="1" applyFill="1" applyAlignment="1">
      <alignment horizontal="right"/>
    </xf>
    <xf numFmtId="164" fontId="2" fillId="0" borderId="0" xfId="1" applyNumberFormat="1" applyFont="1"/>
    <xf numFmtId="43" fontId="24" fillId="0" borderId="0" xfId="1" quotePrefix="1" applyFont="1" applyAlignment="1">
      <alignment horizontal="right"/>
    </xf>
    <xf numFmtId="43" fontId="0" fillId="11" borderId="0" xfId="0" applyNumberFormat="1" applyFill="1"/>
    <xf numFmtId="164" fontId="25" fillId="0" borderId="0" xfId="1" applyNumberFormat="1" applyFont="1"/>
    <xf numFmtId="0" fontId="26" fillId="0" borderId="0" xfId="0" applyFont="1"/>
    <xf numFmtId="0" fontId="27" fillId="0" borderId="0" xfId="12" quotePrefix="1" applyFont="1">
      <alignment horizontal="left"/>
    </xf>
    <xf numFmtId="43" fontId="0" fillId="11" borderId="0" xfId="1" applyFont="1" applyFill="1"/>
    <xf numFmtId="0" fontId="0" fillId="0" borderId="4" xfId="0" applyBorder="1"/>
    <xf numFmtId="43" fontId="0" fillId="0" borderId="3" xfId="1" applyFont="1" applyBorder="1"/>
    <xf numFmtId="43" fontId="0" fillId="0" borderId="3" xfId="0" applyNumberFormat="1" applyBorder="1"/>
    <xf numFmtId="0" fontId="27" fillId="0" borderId="0" xfId="12" applyFont="1">
      <alignment horizontal="left"/>
    </xf>
    <xf numFmtId="165" fontId="13" fillId="3" borderId="0" xfId="1" quotePrefix="1" applyNumberFormat="1" applyFont="1" applyFill="1" applyAlignment="1">
      <alignment horizontal="center"/>
    </xf>
    <xf numFmtId="43" fontId="0" fillId="0" borderId="3" xfId="23" applyFont="1" applyFill="1" applyBorder="1"/>
    <xf numFmtId="0" fontId="28" fillId="0" borderId="0" xfId="0" applyFont="1"/>
    <xf numFmtId="166" fontId="16" fillId="0" borderId="0" xfId="25" applyNumberFormat="1" applyFont="1" applyAlignment="1" applyProtection="1">
      <alignment horizontal="right"/>
      <protection locked="0"/>
    </xf>
    <xf numFmtId="166" fontId="2" fillId="0" borderId="0" xfId="25" applyNumberFormat="1" applyFont="1"/>
    <xf numFmtId="0" fontId="29" fillId="0" borderId="0" xfId="0" applyFont="1"/>
    <xf numFmtId="43" fontId="29" fillId="0" borderId="0" xfId="1" applyFont="1"/>
    <xf numFmtId="0" fontId="29" fillId="0" borderId="5" xfId="0" applyFont="1" applyBorder="1"/>
    <xf numFmtId="43" fontId="29" fillId="0" borderId="5" xfId="1" applyFont="1" applyBorder="1"/>
    <xf numFmtId="0" fontId="29" fillId="5" borderId="0" xfId="0" applyFont="1" applyFill="1"/>
    <xf numFmtId="167" fontId="30" fillId="0" borderId="0" xfId="0" applyNumberFormat="1" applyFont="1"/>
    <xf numFmtId="49" fontId="30" fillId="0" borderId="0" xfId="0" applyNumberFormat="1" applyFont="1"/>
    <xf numFmtId="43" fontId="30" fillId="0" borderId="0" xfId="1" applyFont="1"/>
    <xf numFmtId="168" fontId="30" fillId="0" borderId="0" xfId="0" applyNumberFormat="1" applyFont="1"/>
    <xf numFmtId="168" fontId="30" fillId="5" borderId="0" xfId="0" applyNumberFormat="1" applyFont="1" applyFill="1"/>
    <xf numFmtId="0" fontId="27" fillId="0" borderId="0" xfId="13" quotePrefix="1" applyFont="1">
      <alignment horizontal="left"/>
    </xf>
    <xf numFmtId="43" fontId="23" fillId="0" borderId="0" xfId="1" quotePrefix="1" applyFont="1" applyAlignment="1">
      <alignment horizontal="right"/>
    </xf>
    <xf numFmtId="43" fontId="0" fillId="0" borderId="0" xfId="1" applyFont="1" applyFill="1" applyAlignment="1">
      <alignment horizontal="left" indent="2"/>
    </xf>
    <xf numFmtId="43" fontId="2" fillId="0" borderId="0" xfId="0" applyNumberFormat="1" applyFont="1"/>
    <xf numFmtId="12" fontId="16" fillId="0" borderId="0" xfId="1" applyNumberFormat="1" applyFont="1" applyAlignment="1" applyProtection="1">
      <alignment horizontal="right"/>
      <protection locked="0"/>
    </xf>
    <xf numFmtId="40" fontId="2" fillId="0" borderId="0" xfId="0" applyNumberFormat="1" applyFont="1"/>
    <xf numFmtId="43" fontId="29" fillId="0" borderId="0" xfId="0" applyNumberFormat="1" applyFont="1"/>
    <xf numFmtId="168" fontId="31" fillId="0" borderId="0" xfId="0" applyNumberFormat="1" applyFont="1"/>
    <xf numFmtId="0" fontId="8" fillId="5" borderId="0" xfId="13" quotePrefix="1" applyFont="1" applyFill="1">
      <alignment horizontal="left"/>
    </xf>
    <xf numFmtId="0" fontId="8" fillId="5" borderId="0" xfId="12" quotePrefix="1" applyFont="1" applyFill="1">
      <alignment horizontal="left"/>
    </xf>
    <xf numFmtId="0" fontId="32" fillId="0" borderId="0" xfId="0" applyFont="1" applyProtection="1">
      <protection locked="0"/>
    </xf>
    <xf numFmtId="43" fontId="32" fillId="0" borderId="1" xfId="1" applyFont="1" applyBorder="1" applyAlignment="1" applyProtection="1">
      <alignment horizontal="right"/>
      <protection locked="0"/>
    </xf>
    <xf numFmtId="0" fontId="32" fillId="0" borderId="0" xfId="0" applyFont="1"/>
    <xf numFmtId="40" fontId="8" fillId="12" borderId="0" xfId="12" quotePrefix="1" applyNumberFormat="1" applyFont="1" applyFill="1" applyAlignment="1">
      <alignment horizontal="right"/>
    </xf>
    <xf numFmtId="0" fontId="2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3" fillId="3" borderId="0" xfId="20" quotePrefix="1" applyFont="1" applyAlignment="1">
      <alignment horizontal="center" vertical="center" wrapText="1"/>
    </xf>
    <xf numFmtId="49" fontId="13" fillId="3" borderId="0" xfId="21" quotePrefix="1" applyNumberFormat="1" applyFont="1">
      <alignment horizontal="center" vertical="center"/>
    </xf>
    <xf numFmtId="40" fontId="13" fillId="3" borderId="0" xfId="21" quotePrefix="1" applyFont="1">
      <alignment horizontal="center" vertical="center"/>
    </xf>
    <xf numFmtId="40" fontId="13" fillId="3" borderId="0" xfId="21" quotePrefix="1" applyFont="1" applyAlignment="1">
      <alignment horizontal="center" vertical="center" wrapText="1"/>
    </xf>
    <xf numFmtId="40" fontId="13" fillId="3" borderId="0" xfId="22" quotePrefix="1" applyFont="1">
      <alignment horizontal="center" vertical="center"/>
    </xf>
    <xf numFmtId="43" fontId="13" fillId="3" borderId="0" xfId="1" quotePrefix="1" applyFont="1" applyFill="1" applyAlignment="1">
      <alignment horizontal="center" vertical="center"/>
    </xf>
    <xf numFmtId="43" fontId="0" fillId="0" borderId="0" xfId="1" applyFont="1" applyAlignment="1">
      <alignment horizontal="center"/>
    </xf>
  </cellXfs>
  <cellStyles count="26">
    <cellStyle name="AccountDetailRowBalanceCol" xfId="11" xr:uid="{F0EFD950-0799-4AE3-9B3C-DE85F433A3B7}"/>
    <cellStyle name="AccountDetailRowDescCol" xfId="12" xr:uid="{59AA16A1-36AB-4BF7-AF67-B1C535D132A0}"/>
    <cellStyle name="AccountDetailRowNameCol" xfId="13" xr:uid="{AA0C0079-6793-4610-B793-90ABAC1D1B04}"/>
    <cellStyle name="ColumnHeaderRowBalanceCol" xfId="20" xr:uid="{CF9A385E-7CE5-48B4-BA1C-511AA8676FAA}"/>
    <cellStyle name="ColumnHeaderRowDescCol" xfId="21" xr:uid="{E59EF6DD-8AFE-4008-9120-401B5C595C1E}"/>
    <cellStyle name="ColumnHeaderRowNameCol" xfId="22" xr:uid="{88CDA0A5-C266-453F-A025-E98A311EBE90}"/>
    <cellStyle name="Comma" xfId="1" builtinId="3"/>
    <cellStyle name="Comma 2" xfId="23" xr:uid="{B992CCD2-2B94-4DCC-A765-CB7D3D14315D}"/>
    <cellStyle name="Currency" xfId="25" builtinId="4"/>
    <cellStyle name="FundSectionHeaderRowDescCol" xfId="18" xr:uid="{5E23C53C-7749-4C83-8E82-733D821FA9B8}"/>
    <cellStyle name="FundSectionHeaderRowNameCol" xfId="19" xr:uid="{14898610-A034-4CEF-9B8E-CEE79691A51F}"/>
    <cellStyle name="GroupSectionHeaderRowDescCol" xfId="16" xr:uid="{E3680AF3-E212-403E-A3A7-1F72145A548B}"/>
    <cellStyle name="GroupSectionHeaderRowNameCol" xfId="17" xr:uid="{6123A41A-3FDE-4339-BA27-C5FC45FF88E2}"/>
    <cellStyle name="NetIncomeLossRowBalanceCol" xfId="2" xr:uid="{C002DD23-CD9B-4299-A2E5-131E495D5027}"/>
    <cellStyle name="NetIncomeLossRowDescCol" xfId="3" xr:uid="{FC4B4E7F-E5BC-4613-9575-05D75AED1351}"/>
    <cellStyle name="NetIncomeLossRowNameCol" xfId="4" xr:uid="{084E2350-0404-4AA2-B0E8-FF52EC49E2D8}"/>
    <cellStyle name="Normal" xfId="0" builtinId="0"/>
    <cellStyle name="Percent" xfId="24" builtinId="5"/>
    <cellStyle name="SubgroupSectionHeaderRowDescCol" xfId="14" xr:uid="{5DF18AAB-28A0-41EE-91E3-71C4D558DA93}"/>
    <cellStyle name="SubgroupSectionHeaderRowNameCol" xfId="15" xr:uid="{AF48AD1D-FDD0-4BCF-BA84-D6BB99F0CB7B}"/>
    <cellStyle name="SubgroupSubtotalRowBalanceCol" xfId="8" xr:uid="{E7C6E6C0-768C-4162-94C2-3064F7A35FA6}"/>
    <cellStyle name="SubgroupSubtotalRowDescCol" xfId="9" xr:uid="{32E1578C-9172-44A2-BCE0-7C65215EDC8E}"/>
    <cellStyle name="SubgroupSubtotalRowNameCol" xfId="10" xr:uid="{3A1FFA09-2170-4BC6-AB1B-3FFB9E38D74C}"/>
    <cellStyle name="UnclassifiedTotalRowBalanceCol" xfId="5" xr:uid="{EA1D9782-0009-40C1-B956-14507EF7C3B9}"/>
    <cellStyle name="UnclassifiedTotalRowDescCol" xfId="6" xr:uid="{40475FA6-5092-4F1F-8814-6A4C9336A244}"/>
    <cellStyle name="UnclassifiedTotalRowNameCol" xfId="7" xr:uid="{381C3917-5574-4EDA-ADD2-20F8A3AAEA8E}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2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4432\Dropbox\Stevens\4-Town%20of%20Dewey%20Beach\Commissioner%20Meeting\2026\Meeting%202026%2004\TODB%202026%2003%20Financials.xlsx" TargetMode="External"/><Relationship Id="rId1" Type="http://schemas.openxmlformats.org/officeDocument/2006/relationships/externalLinkPath" Target="file:///C:\Users\14432\Dropbox\Stevens\4-Town%20of%20Dewey%20Beach\Commissioner%20Meeting\2026\Meeting%202026%2004\TODB%202026%2003%20Financia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 Summary - Operating"/>
      <sheetName val="Full Data"/>
      <sheetName val="Monthly Pull Outs"/>
      <sheetName val="Fund Balances"/>
      <sheetName val="Capital Expenditures"/>
      <sheetName val="Overtime"/>
    </sheetNames>
    <sheetDataSet>
      <sheetData sheetId="0">
        <row r="61">
          <cell r="I61">
            <v>861341.80549999978</v>
          </cell>
        </row>
      </sheetData>
      <sheetData sheetId="1">
        <row r="5">
          <cell r="C5">
            <v>7234.3780000000006</v>
          </cell>
          <cell r="F5">
            <v>13327.678</v>
          </cell>
          <cell r="I5">
            <v>9939.5679999999993</v>
          </cell>
          <cell r="L5">
            <v>3770.4920000000002</v>
          </cell>
          <cell r="O5">
            <v>4624.5260000000007</v>
          </cell>
          <cell r="R5">
            <v>14989.376000000002</v>
          </cell>
          <cell r="U5">
            <v>15160.728000000001</v>
          </cell>
          <cell r="X5">
            <v>9190.1880000000001</v>
          </cell>
          <cell r="AA5">
            <v>10447.636</v>
          </cell>
          <cell r="AD5">
            <v>13163.874</v>
          </cell>
          <cell r="AG5">
            <v>8389.8060000000005</v>
          </cell>
          <cell r="AJ5">
            <v>11308.675999999999</v>
          </cell>
        </row>
        <row r="6">
          <cell r="C6">
            <v>0</v>
          </cell>
          <cell r="F6">
            <v>7115.9449999999997</v>
          </cell>
          <cell r="I6">
            <v>21284.884999999998</v>
          </cell>
          <cell r="L6">
            <v>39062.684999999998</v>
          </cell>
          <cell r="O6">
            <v>54915.1</v>
          </cell>
          <cell r="R6">
            <v>68422.404999999999</v>
          </cell>
          <cell r="U6">
            <v>26137.68</v>
          </cell>
          <cell r="X6">
            <v>12880.035</v>
          </cell>
          <cell r="AA6">
            <v>3432.8150000000001</v>
          </cell>
          <cell r="AD6">
            <v>3619.41</v>
          </cell>
          <cell r="AG6">
            <v>1767.85</v>
          </cell>
          <cell r="AJ6">
            <v>1776.1</v>
          </cell>
        </row>
        <row r="7">
          <cell r="AA7">
            <v>7859.9250000000002</v>
          </cell>
          <cell r="AD7">
            <v>5003.0084999999999</v>
          </cell>
        </row>
      </sheetData>
      <sheetData sheetId="2">
        <row r="3">
          <cell r="L3">
            <v>1779.29</v>
          </cell>
        </row>
        <row r="6">
          <cell r="E6">
            <v>660</v>
          </cell>
          <cell r="F6">
            <v>1950</v>
          </cell>
          <cell r="G6">
            <v>3820</v>
          </cell>
          <cell r="H6">
            <v>1505</v>
          </cell>
          <cell r="I6">
            <v>185</v>
          </cell>
          <cell r="J6">
            <v>5250</v>
          </cell>
          <cell r="K6">
            <v>500</v>
          </cell>
        </row>
        <row r="7">
          <cell r="E7">
            <v>820</v>
          </cell>
          <cell r="F7">
            <v>0</v>
          </cell>
          <cell r="G7">
            <v>60</v>
          </cell>
          <cell r="H7">
            <v>284.95</v>
          </cell>
          <cell r="I7">
            <v>9224.5499999999993</v>
          </cell>
          <cell r="J7">
            <v>98.4</v>
          </cell>
          <cell r="K7">
            <v>0</v>
          </cell>
        </row>
        <row r="8">
          <cell r="E8">
            <v>12498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16">
          <cell r="I16">
            <v>0</v>
          </cell>
          <cell r="K16">
            <v>0</v>
          </cell>
          <cell r="Q16">
            <v>0</v>
          </cell>
        </row>
        <row r="20">
          <cell r="E20">
            <v>16955.170000000002</v>
          </cell>
          <cell r="F20">
            <v>206468.43</v>
          </cell>
          <cell r="G20">
            <v>587833.84</v>
          </cell>
          <cell r="H20">
            <v>220364.09</v>
          </cell>
          <cell r="I20">
            <v>733515.5</v>
          </cell>
          <cell r="J20">
            <v>6191.34</v>
          </cell>
          <cell r="K20">
            <v>581448.98</v>
          </cell>
          <cell r="L20">
            <v>741925.5199999999</v>
          </cell>
          <cell r="M20">
            <v>715249.43</v>
          </cell>
        </row>
        <row r="22">
          <cell r="N22">
            <v>-798241.32</v>
          </cell>
          <cell r="O22">
            <v>-923316.33</v>
          </cell>
          <cell r="P22">
            <v>-499522.37</v>
          </cell>
        </row>
        <row r="32">
          <cell r="E32">
            <v>33098.949999999997</v>
          </cell>
          <cell r="F32">
            <v>6503.5</v>
          </cell>
          <cell r="G32">
            <v>4571</v>
          </cell>
          <cell r="H32">
            <v>109423</v>
          </cell>
          <cell r="I32">
            <v>57007</v>
          </cell>
          <cell r="J32">
            <v>2173.4499999999998</v>
          </cell>
          <cell r="K32">
            <v>265</v>
          </cell>
          <cell r="L32">
            <v>324.82</v>
          </cell>
          <cell r="M32">
            <v>116.5</v>
          </cell>
          <cell r="N32">
            <v>15000</v>
          </cell>
          <cell r="O32">
            <v>460</v>
          </cell>
          <cell r="P32">
            <v>158276.19</v>
          </cell>
        </row>
        <row r="33">
          <cell r="E33">
            <v>155001.17000000001</v>
          </cell>
          <cell r="F33">
            <v>41910.33</v>
          </cell>
          <cell r="G33">
            <v>50000</v>
          </cell>
          <cell r="H33">
            <v>36165</v>
          </cell>
          <cell r="I33">
            <v>0</v>
          </cell>
          <cell r="J33">
            <v>18698.009999999998</v>
          </cell>
          <cell r="K33">
            <v>104476.5</v>
          </cell>
          <cell r="M33">
            <v>48075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53751.5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</row>
        <row r="43">
          <cell r="E43">
            <v>3631.59</v>
          </cell>
          <cell r="F43">
            <v>18284.080000000002</v>
          </cell>
          <cell r="G43">
            <v>115728.73</v>
          </cell>
          <cell r="H43">
            <v>108</v>
          </cell>
          <cell r="I43">
            <v>64.510000000000005</v>
          </cell>
          <cell r="J43">
            <v>6840.68</v>
          </cell>
          <cell r="K43">
            <v>6179.66</v>
          </cell>
          <cell r="L43">
            <v>36162.06</v>
          </cell>
          <cell r="M43">
            <v>93315.57</v>
          </cell>
          <cell r="N43">
            <v>7783.7199999999993</v>
          </cell>
          <cell r="O43">
            <v>4058.5299999999997</v>
          </cell>
          <cell r="P43">
            <v>7198.9400000000005</v>
          </cell>
        </row>
      </sheetData>
      <sheetData sheetId="3">
        <row r="49">
          <cell r="C49">
            <v>61174.44</v>
          </cell>
          <cell r="D49">
            <v>295431.56</v>
          </cell>
          <cell r="E49">
            <v>463566.99999999994</v>
          </cell>
          <cell r="F49">
            <v>-112757.99999999994</v>
          </cell>
          <cell r="G49">
            <v>179756</v>
          </cell>
          <cell r="H49">
            <v>-42915.999999999942</v>
          </cell>
          <cell r="I49">
            <v>565104</v>
          </cell>
          <cell r="J49">
            <v>-164099.99999999994</v>
          </cell>
          <cell r="K49">
            <v>-104413.31</v>
          </cell>
          <cell r="L49">
            <v>-130189.99699999997</v>
          </cell>
          <cell r="M49">
            <v>-73264</v>
          </cell>
        </row>
      </sheetData>
      <sheetData sheetId="4">
        <row r="199">
          <cell r="D199">
            <v>48902</v>
          </cell>
        </row>
        <row r="200">
          <cell r="D200">
            <v>50250</v>
          </cell>
        </row>
        <row r="203">
          <cell r="D203">
            <v>11572</v>
          </cell>
        </row>
        <row r="204">
          <cell r="D204">
            <v>14560.88</v>
          </cell>
        </row>
        <row r="205">
          <cell r="D205">
            <v>15777.45</v>
          </cell>
        </row>
        <row r="206">
          <cell r="D206">
            <v>50000</v>
          </cell>
        </row>
        <row r="209">
          <cell r="D209">
            <v>18698.009999999998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4161D-39E3-49A4-BE92-C49CDB748238}">
  <sheetPr>
    <pageSetUpPr fitToPage="1"/>
  </sheetPr>
  <dimension ref="A1:W82"/>
  <sheetViews>
    <sheetView topLeftCell="A42" zoomScale="120" zoomScaleNormal="120" workbookViewId="0">
      <selection activeCell="G21" sqref="G21"/>
    </sheetView>
  </sheetViews>
  <sheetFormatPr defaultColWidth="15.7109375" defaultRowHeight="12" x14ac:dyDescent="0.2"/>
  <cols>
    <col min="1" max="1" width="4.5703125" style="64" bestFit="1" customWidth="1"/>
    <col min="2" max="2" width="13" style="64" customWidth="1"/>
    <col min="3" max="3" width="11" style="64" bestFit="1" customWidth="1"/>
    <col min="4" max="4" width="12.85546875" style="66" bestFit="1" customWidth="1"/>
    <col min="5" max="5" width="8.42578125" style="64" bestFit="1" customWidth="1"/>
    <col min="6" max="6" width="5.7109375" style="64" customWidth="1"/>
    <col min="7" max="7" width="38" style="64" bestFit="1" customWidth="1"/>
    <col min="8" max="8" width="1.7109375" style="64" customWidth="1"/>
    <col min="9" max="9" width="14.85546875" style="64" customWidth="1"/>
    <col min="10" max="10" width="16.5703125" style="64" customWidth="1"/>
    <col min="11" max="11" width="14.28515625" style="66" bestFit="1" customWidth="1"/>
    <col min="12" max="12" width="14.140625" style="64" customWidth="1"/>
    <col min="13" max="13" width="2.7109375" style="64" customWidth="1"/>
    <col min="14" max="14" width="14.7109375" style="64" bestFit="1" customWidth="1"/>
    <col min="15" max="15" width="14.28515625" style="66" bestFit="1" customWidth="1"/>
    <col min="16" max="16" width="13.5703125" style="64" bestFit="1" customWidth="1"/>
    <col min="17" max="17" width="15.7109375" style="64"/>
    <col min="18" max="18" width="0" style="64" hidden="1" customWidth="1"/>
    <col min="19" max="19" width="15.7109375" style="64"/>
    <col min="20" max="20" width="0" style="64" hidden="1" customWidth="1"/>
    <col min="21" max="21" width="15.7109375" style="64"/>
    <col min="22" max="22" width="0" style="64" hidden="1" customWidth="1"/>
    <col min="23" max="16384" width="15.7109375" style="64"/>
  </cols>
  <sheetData>
    <row r="1" spans="2:17" s="61" customFormat="1" x14ac:dyDescent="0.2">
      <c r="B1" s="163" t="s">
        <v>875</v>
      </c>
      <c r="C1" s="163"/>
      <c r="D1" s="163"/>
      <c r="E1" s="163"/>
      <c r="F1" s="163"/>
      <c r="G1" s="163"/>
      <c r="H1" s="63"/>
      <c r="I1" s="164" t="s">
        <v>400</v>
      </c>
      <c r="J1" s="164"/>
      <c r="K1" s="164"/>
      <c r="L1" s="164"/>
      <c r="M1" s="164"/>
      <c r="N1" s="164"/>
      <c r="O1" s="164"/>
      <c r="P1" s="164"/>
      <c r="Q1" s="118"/>
    </row>
    <row r="2" spans="2:17" x14ac:dyDescent="0.2">
      <c r="B2" s="65"/>
    </row>
    <row r="3" spans="2:17" x14ac:dyDescent="0.2">
      <c r="B3" s="163" t="s">
        <v>401</v>
      </c>
      <c r="C3" s="163"/>
      <c r="D3" s="163"/>
      <c r="E3" s="163"/>
      <c r="I3" s="163" t="s">
        <v>454</v>
      </c>
      <c r="J3" s="163"/>
      <c r="K3" s="163"/>
      <c r="L3" s="163"/>
      <c r="M3" s="163"/>
      <c r="N3" s="163"/>
      <c r="O3" s="163"/>
      <c r="P3" s="163"/>
    </row>
    <row r="4" spans="2:17" s="61" customFormat="1" ht="24" x14ac:dyDescent="0.2">
      <c r="B4" s="67">
        <v>46142</v>
      </c>
      <c r="C4" s="68" t="s">
        <v>402</v>
      </c>
      <c r="D4" s="69" t="s">
        <v>403</v>
      </c>
      <c r="E4" s="70" t="s">
        <v>404</v>
      </c>
      <c r="F4" s="62"/>
      <c r="G4" s="71" t="s">
        <v>354</v>
      </c>
      <c r="H4" s="62"/>
      <c r="I4" s="83" t="s">
        <v>865</v>
      </c>
      <c r="J4" s="72" t="s">
        <v>876</v>
      </c>
      <c r="K4" s="69" t="s">
        <v>403</v>
      </c>
      <c r="L4" s="70" t="s">
        <v>405</v>
      </c>
      <c r="M4" s="73"/>
      <c r="N4" s="70" t="s">
        <v>406</v>
      </c>
      <c r="O4" s="69" t="s">
        <v>403</v>
      </c>
      <c r="P4" s="70" t="s">
        <v>407</v>
      </c>
    </row>
    <row r="6" spans="2:17" x14ac:dyDescent="0.2">
      <c r="B6" s="74">
        <v>0</v>
      </c>
      <c r="C6" s="74">
        <v>0</v>
      </c>
      <c r="D6" s="74">
        <f t="shared" ref="D6:D13" si="0">B6-C6</f>
        <v>0</v>
      </c>
      <c r="E6" s="75">
        <v>0</v>
      </c>
      <c r="G6" s="64" t="s">
        <v>350</v>
      </c>
      <c r="H6" s="64" t="s">
        <v>133</v>
      </c>
      <c r="I6" s="74">
        <v>0</v>
      </c>
      <c r="J6" s="74">
        <v>0</v>
      </c>
      <c r="K6" s="74">
        <f t="shared" ref="K6:K13" si="1">I6-J6</f>
        <v>0</v>
      </c>
      <c r="L6" s="75">
        <v>0</v>
      </c>
      <c r="M6" s="75"/>
      <c r="N6" s="74">
        <v>850000</v>
      </c>
      <c r="O6" s="74">
        <f t="shared" ref="O6:O13" si="2">I6-N6</f>
        <v>-850000</v>
      </c>
      <c r="P6" s="75">
        <f t="shared" ref="P6:P14" si="3">+I6/N6</f>
        <v>0</v>
      </c>
    </row>
    <row r="7" spans="2:17" x14ac:dyDescent="0.2">
      <c r="B7" s="74">
        <v>46040.15</v>
      </c>
      <c r="C7" s="74">
        <v>53000</v>
      </c>
      <c r="D7" s="74">
        <f t="shared" si="0"/>
        <v>-6959.8499999999985</v>
      </c>
      <c r="E7" s="75">
        <f>+B7/C7</f>
        <v>0.86868207547169818</v>
      </c>
      <c r="G7" s="64" t="s">
        <v>408</v>
      </c>
      <c r="I7" s="74">
        <v>46040.15</v>
      </c>
      <c r="J7" s="74">
        <v>53000</v>
      </c>
      <c r="K7" s="74">
        <f t="shared" si="1"/>
        <v>-6959.8499999999985</v>
      </c>
      <c r="L7" s="75">
        <f>+I7/J7</f>
        <v>0.86868207547169818</v>
      </c>
      <c r="M7" s="75"/>
      <c r="N7" s="74">
        <v>825000</v>
      </c>
      <c r="O7" s="74">
        <f t="shared" si="2"/>
        <v>-778959.85</v>
      </c>
      <c r="P7" s="75">
        <f t="shared" si="3"/>
        <v>5.5806242424242425E-2</v>
      </c>
    </row>
    <row r="8" spans="2:17" x14ac:dyDescent="0.2">
      <c r="B8" s="74">
        <v>0</v>
      </c>
      <c r="C8" s="74">
        <v>0</v>
      </c>
      <c r="D8" s="74">
        <f t="shared" si="0"/>
        <v>0</v>
      </c>
      <c r="E8" s="75">
        <v>0</v>
      </c>
      <c r="G8" s="64" t="s">
        <v>346</v>
      </c>
      <c r="I8" s="74">
        <v>0</v>
      </c>
      <c r="J8" s="74">
        <v>0</v>
      </c>
      <c r="K8" s="74">
        <f t="shared" si="1"/>
        <v>0</v>
      </c>
      <c r="L8" s="75">
        <v>0</v>
      </c>
      <c r="M8" s="75"/>
      <c r="N8" s="74">
        <v>475000</v>
      </c>
      <c r="O8" s="74">
        <f t="shared" si="2"/>
        <v>-475000</v>
      </c>
      <c r="P8" s="75">
        <f t="shared" si="3"/>
        <v>0</v>
      </c>
    </row>
    <row r="9" spans="2:17" x14ac:dyDescent="0.2">
      <c r="B9" s="74">
        <v>313226</v>
      </c>
      <c r="C9" s="74">
        <f>119000+175030</f>
        <v>294030</v>
      </c>
      <c r="D9" s="74">
        <f t="shared" si="0"/>
        <v>19196</v>
      </c>
      <c r="E9" s="75">
        <f>+B9/C9</f>
        <v>1.065285855184845</v>
      </c>
      <c r="G9" s="64" t="s">
        <v>409</v>
      </c>
      <c r="I9" s="74">
        <v>313226</v>
      </c>
      <c r="J9" s="74">
        <v>294030</v>
      </c>
      <c r="K9" s="74">
        <f t="shared" si="1"/>
        <v>19196</v>
      </c>
      <c r="L9" s="75">
        <f t="shared" ref="L9:L14" si="4">+I9/J9</f>
        <v>1.065285855184845</v>
      </c>
      <c r="M9" s="75"/>
      <c r="N9" s="74">
        <v>629826</v>
      </c>
      <c r="O9" s="74">
        <f t="shared" si="2"/>
        <v>-316600</v>
      </c>
      <c r="P9" s="75">
        <f t="shared" si="3"/>
        <v>0.49732148244118218</v>
      </c>
    </row>
    <row r="10" spans="2:17" x14ac:dyDescent="0.2">
      <c r="B10" s="74">
        <v>91350</v>
      </c>
      <c r="C10" s="74">
        <v>67200</v>
      </c>
      <c r="D10" s="74">
        <f t="shared" si="0"/>
        <v>24150</v>
      </c>
      <c r="E10" s="75">
        <v>0</v>
      </c>
      <c r="G10" s="64" t="s">
        <v>410</v>
      </c>
      <c r="I10" s="74">
        <v>91350</v>
      </c>
      <c r="J10" s="74">
        <v>67200</v>
      </c>
      <c r="K10" s="74">
        <f t="shared" si="1"/>
        <v>24150</v>
      </c>
      <c r="L10" s="75">
        <f t="shared" si="4"/>
        <v>1.359375</v>
      </c>
      <c r="M10" s="75"/>
      <c r="N10" s="74">
        <v>2087740</v>
      </c>
      <c r="O10" s="74">
        <f t="shared" si="2"/>
        <v>-1996390</v>
      </c>
      <c r="P10" s="75">
        <f t="shared" si="3"/>
        <v>4.3755448475384866E-2</v>
      </c>
    </row>
    <row r="11" spans="2:17" x14ac:dyDescent="0.2">
      <c r="B11" s="74">
        <v>42534.37</v>
      </c>
      <c r="C11" s="74">
        <v>30000</v>
      </c>
      <c r="D11" s="74">
        <f t="shared" si="0"/>
        <v>12534.370000000003</v>
      </c>
      <c r="E11" s="75">
        <f>+B11/C11</f>
        <v>1.4178123333333335</v>
      </c>
      <c r="G11" s="64" t="s">
        <v>411</v>
      </c>
      <c r="I11" s="74">
        <v>42534.37</v>
      </c>
      <c r="J11" s="74">
        <v>30000</v>
      </c>
      <c r="K11" s="74">
        <f t="shared" si="1"/>
        <v>12534.370000000003</v>
      </c>
      <c r="L11" s="75">
        <f t="shared" si="4"/>
        <v>1.4178123333333335</v>
      </c>
      <c r="M11" s="75"/>
      <c r="N11" s="74">
        <v>500000</v>
      </c>
      <c r="O11" s="74">
        <f t="shared" si="2"/>
        <v>-457465.63</v>
      </c>
      <c r="P11" s="75">
        <f t="shared" si="3"/>
        <v>8.5068740000000004E-2</v>
      </c>
    </row>
    <row r="12" spans="2:17" x14ac:dyDescent="0.2">
      <c r="B12" s="74">
        <v>16515.8</v>
      </c>
      <c r="C12" s="74">
        <v>13550</v>
      </c>
      <c r="D12" s="74">
        <f t="shared" si="0"/>
        <v>2965.7999999999993</v>
      </c>
      <c r="E12" s="75">
        <f>+B12/C12</f>
        <v>1.2188782287822877</v>
      </c>
      <c r="G12" s="64" t="s">
        <v>412</v>
      </c>
      <c r="I12" s="74">
        <v>16515.8</v>
      </c>
      <c r="J12" s="74">
        <v>13550</v>
      </c>
      <c r="K12" s="74">
        <f t="shared" si="1"/>
        <v>2965.7999999999993</v>
      </c>
      <c r="L12" s="75">
        <f t="shared" si="4"/>
        <v>1.2188782287822877</v>
      </c>
      <c r="M12" s="75"/>
      <c r="N12" s="74">
        <v>514500</v>
      </c>
      <c r="O12" s="74">
        <f t="shared" si="2"/>
        <v>-497984.2</v>
      </c>
      <c r="P12" s="75">
        <f t="shared" si="3"/>
        <v>3.2100680272108842E-2</v>
      </c>
    </row>
    <row r="13" spans="2:17" x14ac:dyDescent="0.2">
      <c r="B13" s="74">
        <f>565588.24-509666</f>
        <v>55922.239999999991</v>
      </c>
      <c r="C13" s="74">
        <f>497190-457780</f>
        <v>39410</v>
      </c>
      <c r="D13" s="74">
        <f t="shared" si="0"/>
        <v>16512.239999999991</v>
      </c>
      <c r="E13" s="75">
        <f>+B13/C13</f>
        <v>1.4189860441512303</v>
      </c>
      <c r="G13" s="64" t="s">
        <v>413</v>
      </c>
      <c r="I13" s="74">
        <f>565588.24-509666</f>
        <v>55922.239999999991</v>
      </c>
      <c r="J13" s="74">
        <v>39410</v>
      </c>
      <c r="K13" s="74">
        <f t="shared" si="1"/>
        <v>16512.239999999991</v>
      </c>
      <c r="L13" s="75">
        <f t="shared" si="4"/>
        <v>1.4189860441512303</v>
      </c>
      <c r="M13" s="75"/>
      <c r="N13" s="74">
        <f>6656566-5882066</f>
        <v>774500</v>
      </c>
      <c r="O13" s="74">
        <f t="shared" si="2"/>
        <v>-718577.76</v>
      </c>
      <c r="P13" s="75">
        <f t="shared" si="3"/>
        <v>7.2204312459651379E-2</v>
      </c>
    </row>
    <row r="14" spans="2:17" x14ac:dyDescent="0.2">
      <c r="B14" s="76">
        <f>SUM(B6:B13)</f>
        <v>565588.56000000006</v>
      </c>
      <c r="C14" s="76">
        <f>SUM(C6:C13)</f>
        <v>497190</v>
      </c>
      <c r="D14" s="76">
        <f>SUM(D6:D13)</f>
        <v>68398.559999999998</v>
      </c>
      <c r="E14" s="75">
        <f>+B14/C14</f>
        <v>1.1375702648886745</v>
      </c>
      <c r="F14" s="61"/>
      <c r="G14" s="77" t="s">
        <v>399</v>
      </c>
      <c r="H14" s="61"/>
      <c r="I14" s="76">
        <f>SUM(I6:I13)</f>
        <v>565588.56000000006</v>
      </c>
      <c r="J14" s="76">
        <f>SUM(J6:J13)</f>
        <v>497190</v>
      </c>
      <c r="K14" s="76">
        <f>SUM(K6:K13)</f>
        <v>68398.559999999998</v>
      </c>
      <c r="L14" s="75">
        <f t="shared" si="4"/>
        <v>1.1375702648886745</v>
      </c>
      <c r="M14" s="75"/>
      <c r="N14" s="76">
        <f>SUM(N6:N13)</f>
        <v>6656566</v>
      </c>
      <c r="O14" s="76">
        <f>SUM(O6:O13)</f>
        <v>-6090977.4399999995</v>
      </c>
      <c r="P14" s="75">
        <f t="shared" si="3"/>
        <v>8.4967017528257069E-2</v>
      </c>
      <c r="Q14" s="78"/>
    </row>
    <row r="15" spans="2:17" x14ac:dyDescent="0.2">
      <c r="E15" s="75"/>
      <c r="L15" s="79"/>
      <c r="M15" s="79"/>
      <c r="P15" s="79"/>
      <c r="Q15" s="78"/>
    </row>
    <row r="16" spans="2:17" x14ac:dyDescent="0.2">
      <c r="B16" s="74">
        <f>+B6*F16</f>
        <v>0</v>
      </c>
      <c r="C16" s="74">
        <f>+F16*C6</f>
        <v>0</v>
      </c>
      <c r="D16" s="74">
        <f>B16-C16</f>
        <v>0</v>
      </c>
      <c r="E16" s="75">
        <v>0</v>
      </c>
      <c r="F16" s="102">
        <v>0.05</v>
      </c>
      <c r="G16" s="64" t="s">
        <v>451</v>
      </c>
      <c r="I16" s="74">
        <f>+F16*I6</f>
        <v>0</v>
      </c>
      <c r="J16" s="74">
        <f>+F16*J6</f>
        <v>0</v>
      </c>
      <c r="K16" s="74">
        <f>+I16-J16</f>
        <v>0</v>
      </c>
      <c r="L16" s="75">
        <v>0</v>
      </c>
      <c r="N16" s="74">
        <f>+F16*N6</f>
        <v>42500</v>
      </c>
      <c r="O16" s="74">
        <f>I16-N16</f>
        <v>-42500</v>
      </c>
      <c r="P16" s="75">
        <f>+I16/N16</f>
        <v>0</v>
      </c>
      <c r="Q16" s="78"/>
    </row>
    <row r="17" spans="1:17" x14ac:dyDescent="0.2">
      <c r="B17" s="74">
        <f>+F17*B11</f>
        <v>8506.8740000000016</v>
      </c>
      <c r="C17" s="74">
        <f>+F17*C11</f>
        <v>6000</v>
      </c>
      <c r="D17" s="74">
        <f>B17-C17</f>
        <v>2506.8740000000016</v>
      </c>
      <c r="E17" s="75">
        <f>+B17/C17</f>
        <v>1.4178123333333337</v>
      </c>
      <c r="F17" s="102">
        <v>0.2</v>
      </c>
      <c r="G17" s="64" t="s">
        <v>452</v>
      </c>
      <c r="I17" s="74">
        <f>+F17*I11</f>
        <v>8506.8740000000016</v>
      </c>
      <c r="J17" s="74">
        <f>+F17*J11</f>
        <v>6000</v>
      </c>
      <c r="K17" s="74">
        <f>+I17-J17</f>
        <v>2506.8740000000016</v>
      </c>
      <c r="L17" s="75">
        <f>+I17/J17</f>
        <v>1.4178123333333337</v>
      </c>
      <c r="N17" s="74">
        <f>+F17*N11</f>
        <v>100000</v>
      </c>
      <c r="O17" s="74">
        <f>I17-N17</f>
        <v>-91493.126000000004</v>
      </c>
      <c r="P17" s="75">
        <f>+I17/N17</f>
        <v>8.5068740000000018E-2</v>
      </c>
      <c r="Q17" s="78"/>
    </row>
    <row r="18" spans="1:17" x14ac:dyDescent="0.2">
      <c r="B18" s="74">
        <f>+F18*B8</f>
        <v>0</v>
      </c>
      <c r="C18" s="74">
        <f>+F18*C8</f>
        <v>0</v>
      </c>
      <c r="D18" s="74">
        <f>B18-C18</f>
        <v>0</v>
      </c>
      <c r="E18" s="75">
        <v>0</v>
      </c>
      <c r="F18" s="102">
        <v>0.5</v>
      </c>
      <c r="G18" s="64" t="s">
        <v>453</v>
      </c>
      <c r="I18" s="74">
        <f>+F18*I8</f>
        <v>0</v>
      </c>
      <c r="J18" s="74">
        <f>+F18*J8</f>
        <v>0</v>
      </c>
      <c r="K18" s="74">
        <f>+I18-J18</f>
        <v>0</v>
      </c>
      <c r="L18" s="75">
        <v>0</v>
      </c>
      <c r="N18" s="74">
        <f>+F18*N8</f>
        <v>237500</v>
      </c>
      <c r="O18" s="74">
        <f>I18-N18</f>
        <v>-237500</v>
      </c>
      <c r="P18" s="75">
        <f>+I18/N18</f>
        <v>0</v>
      </c>
      <c r="Q18" s="78"/>
    </row>
    <row r="19" spans="1:17" s="80" customFormat="1" ht="14.25" x14ac:dyDescent="0.2">
      <c r="A19" s="64"/>
      <c r="B19" s="76">
        <f>SUM(B16:B18)</f>
        <v>8506.8740000000016</v>
      </c>
      <c r="C19" s="76">
        <f>SUM(C16:C18)</f>
        <v>6000</v>
      </c>
      <c r="D19" s="76">
        <f>SUM(D11:D18)</f>
        <v>102917.84399999998</v>
      </c>
      <c r="E19" s="75">
        <f>+B19/C19</f>
        <v>1.4178123333333337</v>
      </c>
      <c r="F19" s="64"/>
      <c r="G19" s="77" t="s">
        <v>414</v>
      </c>
      <c r="H19" s="64"/>
      <c r="I19" s="76">
        <f>SUM(I16:I18)</f>
        <v>8506.8740000000016</v>
      </c>
      <c r="J19" s="76">
        <f>SUM(J16:J18)</f>
        <v>6000</v>
      </c>
      <c r="K19" s="76">
        <f>SUM(K16:K18)</f>
        <v>2506.8740000000016</v>
      </c>
      <c r="L19" s="75">
        <f>+I19/J19</f>
        <v>1.4178123333333337</v>
      </c>
      <c r="N19" s="76">
        <f>SUM(N16:N18)</f>
        <v>380000</v>
      </c>
      <c r="O19" s="76">
        <f>SUM(O16:O18)</f>
        <v>-371493.12599999999</v>
      </c>
      <c r="P19" s="75">
        <f>+I19/N19</f>
        <v>2.2386510526315795E-2</v>
      </c>
    </row>
    <row r="20" spans="1:17" s="80" customFormat="1" ht="14.25" x14ac:dyDescent="0.2">
      <c r="A20" s="64"/>
      <c r="B20" s="66"/>
      <c r="C20" s="66"/>
      <c r="D20" s="66"/>
      <c r="E20" s="75"/>
      <c r="F20" s="64"/>
      <c r="G20" s="61"/>
      <c r="H20" s="64"/>
      <c r="I20" s="66"/>
      <c r="J20" s="66"/>
      <c r="K20" s="66"/>
      <c r="L20" s="79"/>
      <c r="N20" s="66"/>
    </row>
    <row r="21" spans="1:17" s="80" customFormat="1" ht="14.25" x14ac:dyDescent="0.2">
      <c r="A21" s="64"/>
      <c r="B21" s="76">
        <f>+B14-B19</f>
        <v>557081.6860000001</v>
      </c>
      <c r="C21" s="76">
        <f>+C14-C19</f>
        <v>491190</v>
      </c>
      <c r="D21" s="76">
        <f>+D14-D19</f>
        <v>-34519.283999999985</v>
      </c>
      <c r="E21" s="75">
        <f>+B21/C21</f>
        <v>1.1341470428958247</v>
      </c>
      <c r="F21" s="64"/>
      <c r="G21" s="77" t="s">
        <v>415</v>
      </c>
      <c r="H21" s="64"/>
      <c r="I21" s="76">
        <f>+I14-I19</f>
        <v>557081.6860000001</v>
      </c>
      <c r="J21" s="76">
        <f>+J14-J19</f>
        <v>491190</v>
      </c>
      <c r="K21" s="76">
        <f>+K14-K19</f>
        <v>65891.686000000002</v>
      </c>
      <c r="L21" s="75">
        <f>+I21/J21</f>
        <v>1.1341470428958247</v>
      </c>
      <c r="N21" s="76">
        <f>+N14-N19</f>
        <v>6276566</v>
      </c>
      <c r="O21" s="76">
        <f>+O14-O19</f>
        <v>-5719484.3139999993</v>
      </c>
      <c r="P21" s="75">
        <f>+I21/N21</f>
        <v>8.8755807873286144E-2</v>
      </c>
    </row>
    <row r="22" spans="1:17" s="80" customFormat="1" ht="14.25" x14ac:dyDescent="0.2">
      <c r="A22" s="64"/>
      <c r="B22" s="66"/>
      <c r="C22" s="66"/>
      <c r="D22" s="66"/>
      <c r="E22" s="75"/>
      <c r="F22" s="64"/>
      <c r="G22" s="64"/>
      <c r="H22" s="64"/>
      <c r="I22" s="66"/>
      <c r="J22" s="66"/>
      <c r="K22" s="66"/>
      <c r="L22" s="79"/>
    </row>
    <row r="23" spans="1:17" s="61" customFormat="1" ht="24" x14ac:dyDescent="0.2">
      <c r="B23" s="67">
        <f>+B4</f>
        <v>46142</v>
      </c>
      <c r="C23" s="114" t="s">
        <v>402</v>
      </c>
      <c r="D23" s="81" t="s">
        <v>403</v>
      </c>
      <c r="E23" s="82"/>
      <c r="G23" s="71" t="s">
        <v>398</v>
      </c>
      <c r="I23" s="83" t="str">
        <f>I4</f>
        <v>April 2026</v>
      </c>
      <c r="J23" s="70" t="str">
        <f>J4</f>
        <v>Budgeted April 2026</v>
      </c>
      <c r="K23" s="69" t="s">
        <v>403</v>
      </c>
      <c r="L23" s="70" t="s">
        <v>404</v>
      </c>
      <c r="M23" s="73"/>
      <c r="N23" s="70" t="s">
        <v>406</v>
      </c>
      <c r="O23" s="69" t="s">
        <v>403</v>
      </c>
      <c r="P23" s="70" t="s">
        <v>407</v>
      </c>
      <c r="Q23" s="78"/>
    </row>
    <row r="24" spans="1:17" x14ac:dyDescent="0.2">
      <c r="C24" s="113"/>
      <c r="D24" s="74"/>
      <c r="E24" s="75"/>
      <c r="L24" s="79"/>
      <c r="M24" s="79"/>
      <c r="P24" s="79"/>
      <c r="Q24" s="78"/>
    </row>
    <row r="25" spans="1:17" x14ac:dyDescent="0.2">
      <c r="B25" s="74">
        <v>41750.959999999999</v>
      </c>
      <c r="C25" s="74">
        <v>23333</v>
      </c>
      <c r="D25" s="74">
        <f>+B25-C25</f>
        <v>18417.96</v>
      </c>
      <c r="E25" s="75">
        <f>+B25/C25</f>
        <v>1.7893524193202759</v>
      </c>
      <c r="G25" s="64" t="s">
        <v>416</v>
      </c>
      <c r="I25" s="74">
        <v>41750.959999999999</v>
      </c>
      <c r="J25" s="74">
        <v>23333</v>
      </c>
      <c r="K25" s="74">
        <f>I25-J25</f>
        <v>18417.96</v>
      </c>
      <c r="L25" s="75">
        <f>+I25/J25</f>
        <v>1.7893524193202759</v>
      </c>
      <c r="M25" s="75"/>
      <c r="N25" s="74">
        <v>421000</v>
      </c>
      <c r="O25" s="74">
        <f>I25-N25</f>
        <v>-379249.04</v>
      </c>
      <c r="P25" s="75">
        <f>+I25/N25</f>
        <v>9.917092636579572E-2</v>
      </c>
      <c r="Q25" s="78"/>
    </row>
    <row r="26" spans="1:17" x14ac:dyDescent="0.2">
      <c r="B26" s="74">
        <v>4243.0200000000004</v>
      </c>
      <c r="C26" s="74">
        <v>8150</v>
      </c>
      <c r="D26" s="74">
        <f>+B26-C26</f>
        <v>-3906.9799999999996</v>
      </c>
      <c r="E26" s="75">
        <f>+B26/C26</f>
        <v>0.52061595092024548</v>
      </c>
      <c r="G26" s="64" t="s">
        <v>417</v>
      </c>
      <c r="I26" s="74">
        <v>4243.0200000000004</v>
      </c>
      <c r="J26" s="74">
        <v>8150</v>
      </c>
      <c r="K26" s="74">
        <f>I26-J26</f>
        <v>-3906.9799999999996</v>
      </c>
      <c r="L26" s="75">
        <f>+I26/J26</f>
        <v>0.52061595092024548</v>
      </c>
      <c r="M26" s="75"/>
      <c r="N26" s="74">
        <v>97500</v>
      </c>
      <c r="O26" s="74">
        <f>I26-N26</f>
        <v>-93256.98</v>
      </c>
      <c r="P26" s="75">
        <f>+I26/N26</f>
        <v>4.3518153846153852E-2</v>
      </c>
      <c r="Q26" s="78"/>
    </row>
    <row r="27" spans="1:17" s="61" customFormat="1" x14ac:dyDescent="0.2">
      <c r="B27" s="84">
        <f>SUM(B25:B26)</f>
        <v>45993.979999999996</v>
      </c>
      <c r="C27" s="84">
        <f>SUM(C24:C26)</f>
        <v>31483</v>
      </c>
      <c r="D27" s="84">
        <f>+B27-C27</f>
        <v>14510.979999999996</v>
      </c>
      <c r="E27" s="75">
        <f>+B27/C27</f>
        <v>1.4609147794047579</v>
      </c>
      <c r="G27" s="61" t="s">
        <v>418</v>
      </c>
      <c r="I27" s="84">
        <f>SUM(I25:I26)</f>
        <v>45993.979999999996</v>
      </c>
      <c r="J27" s="84">
        <f>SUM(J25:J26)</f>
        <v>31483</v>
      </c>
      <c r="K27" s="84">
        <f>SUM(K25:K26)</f>
        <v>14510.98</v>
      </c>
      <c r="L27" s="75">
        <f>+I27/J27</f>
        <v>1.4609147794047579</v>
      </c>
      <c r="M27" s="75"/>
      <c r="N27" s="84">
        <f>SUM(N25:N26)</f>
        <v>518500</v>
      </c>
      <c r="O27" s="84">
        <f>SUM(O25:O26)</f>
        <v>-472506.01999999996</v>
      </c>
      <c r="P27" s="75">
        <f>+I27/N27</f>
        <v>8.8705843780134991E-2</v>
      </c>
      <c r="Q27" s="78"/>
    </row>
    <row r="28" spans="1:17" x14ac:dyDescent="0.2">
      <c r="B28" s="66"/>
      <c r="C28" s="66"/>
      <c r="E28" s="75"/>
      <c r="I28" s="66"/>
      <c r="J28" s="66"/>
      <c r="L28" s="79"/>
      <c r="M28" s="79"/>
      <c r="N28" s="66"/>
      <c r="P28" s="79"/>
      <c r="Q28" s="78"/>
    </row>
    <row r="29" spans="1:17" x14ac:dyDescent="0.2">
      <c r="B29" s="74">
        <v>41215.730000000003</v>
      </c>
      <c r="C29" s="74">
        <v>42651</v>
      </c>
      <c r="D29" s="74">
        <f>B29-C29</f>
        <v>-1435.2699999999968</v>
      </c>
      <c r="E29" s="75">
        <f>+B29/C29</f>
        <v>0.96634850296593289</v>
      </c>
      <c r="G29" s="64" t="s">
        <v>419</v>
      </c>
      <c r="I29" s="74">
        <v>41215.730000000003</v>
      </c>
      <c r="J29" s="74">
        <v>42651</v>
      </c>
      <c r="K29" s="74">
        <f>I29-J29</f>
        <v>-1435.2699999999968</v>
      </c>
      <c r="L29" s="75">
        <f>+I29/J29</f>
        <v>0.96634850296593289</v>
      </c>
      <c r="M29" s="75"/>
      <c r="N29" s="74">
        <v>546832</v>
      </c>
      <c r="O29" s="74">
        <f>I29-N29</f>
        <v>-505616.27</v>
      </c>
      <c r="P29" s="75">
        <f>+I29/N29</f>
        <v>7.5371832665242708E-2</v>
      </c>
      <c r="Q29" s="78"/>
    </row>
    <row r="30" spans="1:17" x14ac:dyDescent="0.2">
      <c r="B30" s="74">
        <v>0.45</v>
      </c>
      <c r="C30" s="74">
        <v>1</v>
      </c>
      <c r="D30" s="74">
        <f>B30-C30</f>
        <v>-0.55000000000000004</v>
      </c>
      <c r="E30" s="75">
        <f>+B30/C30</f>
        <v>0.45</v>
      </c>
      <c r="G30" s="64" t="s">
        <v>420</v>
      </c>
      <c r="I30" s="74">
        <v>0.45</v>
      </c>
      <c r="J30" s="74">
        <v>1</v>
      </c>
      <c r="K30" s="74">
        <f>I30-J30</f>
        <v>-0.55000000000000004</v>
      </c>
      <c r="L30" s="75">
        <f>+I30/J30</f>
        <v>0.45</v>
      </c>
      <c r="M30" s="75"/>
      <c r="N30" s="74">
        <v>5465</v>
      </c>
      <c r="O30" s="74">
        <f>I30-N30</f>
        <v>-5464.55</v>
      </c>
      <c r="P30" s="75">
        <f>+I30/N30</f>
        <v>8.2342177493138153E-5</v>
      </c>
      <c r="Q30" s="78"/>
    </row>
    <row r="31" spans="1:17" x14ac:dyDescent="0.2">
      <c r="B31" s="74">
        <f>88064.82-41216</f>
        <v>46848.820000000007</v>
      </c>
      <c r="C31" s="74">
        <f>78736-42652</f>
        <v>36084</v>
      </c>
      <c r="D31" s="74">
        <f>B31-C31</f>
        <v>10764.820000000007</v>
      </c>
      <c r="E31" s="75">
        <f>+B31/C31</f>
        <v>1.2983266821860107</v>
      </c>
      <c r="G31" s="64" t="s">
        <v>421</v>
      </c>
      <c r="I31" s="74">
        <f>88064.82-41216</f>
        <v>46848.820000000007</v>
      </c>
      <c r="J31" s="74">
        <f>78736-42652</f>
        <v>36084</v>
      </c>
      <c r="K31" s="74">
        <f>I31-J31</f>
        <v>10764.820000000007</v>
      </c>
      <c r="L31" s="75">
        <f>+I31/J31</f>
        <v>1.2983266821860107</v>
      </c>
      <c r="M31" s="75"/>
      <c r="N31" s="74">
        <v>430500</v>
      </c>
      <c r="O31" s="74">
        <f>I31-N31</f>
        <v>-383651.18</v>
      </c>
      <c r="P31" s="75">
        <f>+I31/N31</f>
        <v>0.10882420441347272</v>
      </c>
      <c r="Q31" s="78"/>
    </row>
    <row r="32" spans="1:17" s="61" customFormat="1" x14ac:dyDescent="0.2">
      <c r="B32" s="84">
        <f>SUM(B29:B31)</f>
        <v>88065</v>
      </c>
      <c r="C32" s="84">
        <f>SUM(C29:C31)</f>
        <v>78736</v>
      </c>
      <c r="D32" s="84">
        <f>+B32-C32</f>
        <v>9329</v>
      </c>
      <c r="E32" s="75">
        <f>+B32/C32</f>
        <v>1.118484555984556</v>
      </c>
      <c r="G32" s="61" t="s">
        <v>175</v>
      </c>
      <c r="I32" s="84">
        <f>SUM(I29:I31)</f>
        <v>88065</v>
      </c>
      <c r="J32" s="84">
        <f>SUM(J29:J31)</f>
        <v>78736</v>
      </c>
      <c r="K32" s="84">
        <f>SUM(K29:K31)</f>
        <v>9329.0000000000109</v>
      </c>
      <c r="L32" s="75">
        <f>+I32/J32</f>
        <v>1.118484555984556</v>
      </c>
      <c r="M32" s="75"/>
      <c r="N32" s="84">
        <f>SUM(N29:N31)</f>
        <v>982797</v>
      </c>
      <c r="O32" s="84">
        <f>SUM(O29:O31)</f>
        <v>-894732</v>
      </c>
      <c r="P32" s="75">
        <f>+I32/N32</f>
        <v>8.9606500630343811E-2</v>
      </c>
      <c r="Q32" s="78"/>
    </row>
    <row r="33" spans="1:23" x14ac:dyDescent="0.2">
      <c r="B33" s="66"/>
      <c r="C33" s="66"/>
      <c r="E33" s="75"/>
      <c r="I33" s="66"/>
      <c r="J33" s="66"/>
      <c r="L33" s="79"/>
      <c r="M33" s="79"/>
      <c r="N33" s="66"/>
      <c r="P33" s="79"/>
      <c r="Q33" s="78"/>
    </row>
    <row r="34" spans="1:23" x14ac:dyDescent="0.2">
      <c r="A34" s="64" t="s">
        <v>133</v>
      </c>
      <c r="B34" s="74">
        <v>168664.28</v>
      </c>
      <c r="C34" s="74">
        <v>159777</v>
      </c>
      <c r="D34" s="74">
        <f>B34-C34</f>
        <v>8887.2799999999988</v>
      </c>
      <c r="E34" s="75">
        <f>+B34/C34</f>
        <v>1.0556230245905229</v>
      </c>
      <c r="G34" s="64" t="s">
        <v>422</v>
      </c>
      <c r="I34" s="74">
        <v>168664.28</v>
      </c>
      <c r="J34" s="74">
        <v>159777</v>
      </c>
      <c r="K34" s="74">
        <f>I34-J34</f>
        <v>8887.2799999999988</v>
      </c>
      <c r="L34" s="75">
        <f>+I34/J34</f>
        <v>1.0556230245905229</v>
      </c>
      <c r="M34" s="75"/>
      <c r="N34" s="74">
        <v>2198569</v>
      </c>
      <c r="O34" s="74">
        <f>I34-N34</f>
        <v>-2029904.72</v>
      </c>
      <c r="P34" s="75">
        <f>+I34/N34</f>
        <v>7.6715481751994136E-2</v>
      </c>
      <c r="Q34" s="78"/>
    </row>
    <row r="35" spans="1:23" x14ac:dyDescent="0.2">
      <c r="B35" s="74">
        <v>41619.230000000003</v>
      </c>
      <c r="C35" s="74">
        <v>43809</v>
      </c>
      <c r="D35" s="74">
        <f>B35-C35</f>
        <v>-2189.7699999999968</v>
      </c>
      <c r="E35" s="75">
        <f>+B35/C35</f>
        <v>0.95001552192471872</v>
      </c>
      <c r="G35" s="64" t="s">
        <v>423</v>
      </c>
      <c r="I35" s="74">
        <v>41619.230000000003</v>
      </c>
      <c r="J35" s="74">
        <v>43809</v>
      </c>
      <c r="K35" s="74">
        <f>I35-J35</f>
        <v>-2189.7699999999968</v>
      </c>
      <c r="L35" s="75">
        <f>+I35/J35</f>
        <v>0.95001552192471872</v>
      </c>
      <c r="M35" s="75"/>
      <c r="N35" s="74">
        <v>555977</v>
      </c>
      <c r="O35" s="74">
        <f>I35-N35</f>
        <v>-514357.77</v>
      </c>
      <c r="P35" s="75">
        <f>+I35/N35</f>
        <v>7.4857826852549658E-2</v>
      </c>
      <c r="Q35" s="78"/>
    </row>
    <row r="36" spans="1:23" x14ac:dyDescent="0.2">
      <c r="B36" s="74">
        <v>12851.35</v>
      </c>
      <c r="C36" s="74">
        <v>17993</v>
      </c>
      <c r="D36" s="74">
        <f>B36-C36</f>
        <v>-5141.6499999999996</v>
      </c>
      <c r="E36" s="75">
        <f>+B36/C36</f>
        <v>0.71424164953037295</v>
      </c>
      <c r="G36" s="64" t="s">
        <v>424</v>
      </c>
      <c r="I36" s="74">
        <v>12851.35</v>
      </c>
      <c r="J36" s="74">
        <v>17993</v>
      </c>
      <c r="K36" s="74">
        <f>I36-J36</f>
        <v>-5141.6499999999996</v>
      </c>
      <c r="L36" s="75">
        <f>+I36/J36</f>
        <v>0.71424164953037295</v>
      </c>
      <c r="M36" s="75"/>
      <c r="N36" s="74">
        <v>209665</v>
      </c>
      <c r="O36" s="74">
        <f>I36-N36</f>
        <v>-196813.65</v>
      </c>
      <c r="P36" s="75">
        <f>+I36/N36</f>
        <v>6.1294684377459281E-2</v>
      </c>
      <c r="Q36" s="78"/>
    </row>
    <row r="37" spans="1:23" x14ac:dyDescent="0.2">
      <c r="B37" s="74">
        <f>254954.98-223135</f>
        <v>31819.98000000001</v>
      </c>
      <c r="C37" s="74">
        <f>258371-221579</f>
        <v>36792</v>
      </c>
      <c r="D37" s="74">
        <f>B37-C37</f>
        <v>-4972.0199999999895</v>
      </c>
      <c r="E37" s="75">
        <f>+B37/C37</f>
        <v>0.86486138290932835</v>
      </c>
      <c r="G37" s="64" t="s">
        <v>425</v>
      </c>
      <c r="I37" s="74">
        <f>254954.98-223135</f>
        <v>31819.98000000001</v>
      </c>
      <c r="J37" s="74">
        <f>258371-221579</f>
        <v>36792</v>
      </c>
      <c r="K37" s="74">
        <f>I37-J37</f>
        <v>-4972.0199999999895</v>
      </c>
      <c r="L37" s="75">
        <f>+I37/J37</f>
        <v>0.86486138290932835</v>
      </c>
      <c r="M37" s="75"/>
      <c r="N37" s="74">
        <v>389500</v>
      </c>
      <c r="O37" s="74">
        <f>I37-N37</f>
        <v>-357680.02</v>
      </c>
      <c r="P37" s="75">
        <f>+I37/N37</f>
        <v>8.1694428754813891E-2</v>
      </c>
      <c r="Q37" s="78"/>
    </row>
    <row r="38" spans="1:23" s="61" customFormat="1" x14ac:dyDescent="0.2">
      <c r="B38" s="84">
        <f>SUM(B34:B37)</f>
        <v>254954.84000000003</v>
      </c>
      <c r="C38" s="84">
        <f>SUM(C34:C37)</f>
        <v>258371</v>
      </c>
      <c r="D38" s="84">
        <f>+B38-C38</f>
        <v>-3416.1599999999744</v>
      </c>
      <c r="E38" s="75">
        <f>+B38/C38</f>
        <v>0.9867780826795578</v>
      </c>
      <c r="G38" s="61" t="s">
        <v>426</v>
      </c>
      <c r="I38" s="84">
        <f>SUM(I34:I37)</f>
        <v>254954.84000000003</v>
      </c>
      <c r="J38" s="84">
        <f>SUM(J34:J37)</f>
        <v>258371</v>
      </c>
      <c r="K38" s="84">
        <f>SUM(K34:K37)</f>
        <v>-3416.1599999999871</v>
      </c>
      <c r="L38" s="75">
        <f>+I38/J38</f>
        <v>0.9867780826795578</v>
      </c>
      <c r="M38" s="75"/>
      <c r="N38" s="84">
        <f>SUM(N34:N37)</f>
        <v>3353711</v>
      </c>
      <c r="O38" s="84">
        <f>SUM(O34:O37)</f>
        <v>-3098756.16</v>
      </c>
      <c r="P38" s="75">
        <f>+I38/N38</f>
        <v>7.6021708489491205E-2</v>
      </c>
      <c r="Q38" s="78"/>
    </row>
    <row r="39" spans="1:23" x14ac:dyDescent="0.2">
      <c r="B39" s="66"/>
      <c r="C39" s="66"/>
      <c r="E39" s="75"/>
      <c r="I39" s="66"/>
      <c r="J39" s="66"/>
      <c r="L39" s="79"/>
      <c r="M39" s="79"/>
      <c r="N39" s="66"/>
      <c r="P39" s="79"/>
      <c r="Q39" s="78"/>
    </row>
    <row r="40" spans="1:23" x14ac:dyDescent="0.2">
      <c r="B40" s="74">
        <v>16627.62</v>
      </c>
      <c r="C40" s="74">
        <v>16715</v>
      </c>
      <c r="D40" s="74">
        <f>B40-C40</f>
        <v>-87.380000000001019</v>
      </c>
      <c r="E40" s="75">
        <f>+B40/C40</f>
        <v>0.99477236015554882</v>
      </c>
      <c r="G40" s="64" t="s">
        <v>427</v>
      </c>
      <c r="I40" s="74">
        <v>16628</v>
      </c>
      <c r="J40" s="74">
        <v>16715</v>
      </c>
      <c r="K40" s="74">
        <f>I40-J40</f>
        <v>-87</v>
      </c>
      <c r="L40" s="75">
        <f>+I40/J40</f>
        <v>0.99479509422674239</v>
      </c>
      <c r="M40" s="75"/>
      <c r="N40" s="74">
        <v>210037</v>
      </c>
      <c r="O40" s="74">
        <f>I40-N40</f>
        <v>-193409</v>
      </c>
      <c r="P40" s="75">
        <f>+I40/N40</f>
        <v>7.9167003908835104E-2</v>
      </c>
      <c r="Q40" s="103"/>
      <c r="S40" s="103"/>
      <c r="U40" s="103"/>
      <c r="W40" s="103"/>
    </row>
    <row r="41" spans="1:23" x14ac:dyDescent="0.2">
      <c r="B41" s="74">
        <v>2130.12</v>
      </c>
      <c r="C41" s="74">
        <v>1115</v>
      </c>
      <c r="D41" s="74">
        <f>B41-C41</f>
        <v>1015.1199999999999</v>
      </c>
      <c r="E41" s="75">
        <f>+B41/C41</f>
        <v>1.9104215246636771</v>
      </c>
      <c r="G41" s="64" t="s">
        <v>428</v>
      </c>
      <c r="I41" s="74">
        <v>2130.12</v>
      </c>
      <c r="J41" s="74">
        <v>1115</v>
      </c>
      <c r="K41" s="74">
        <f>I41-J41</f>
        <v>1015.1199999999999</v>
      </c>
      <c r="L41" s="75">
        <f>+I41/J41</f>
        <v>1.9104215246636771</v>
      </c>
      <c r="M41" s="75"/>
      <c r="N41" s="74">
        <v>11200</v>
      </c>
      <c r="O41" s="74">
        <f>I41-N41</f>
        <v>-9069.880000000001</v>
      </c>
      <c r="P41" s="75">
        <f>+I41/N41</f>
        <v>0.1901892857142857</v>
      </c>
    </row>
    <row r="42" spans="1:23" x14ac:dyDescent="0.2">
      <c r="B42" s="74"/>
      <c r="C42" s="74">
        <f>18717-17830</f>
        <v>887</v>
      </c>
      <c r="D42" s="74">
        <f>B42-C42</f>
        <v>-887</v>
      </c>
      <c r="E42" s="75">
        <f>+B42/C42</f>
        <v>0</v>
      </c>
      <c r="G42" s="64" t="s">
        <v>429</v>
      </c>
      <c r="I42" s="74"/>
      <c r="J42" s="74">
        <f>18717-17830</f>
        <v>887</v>
      </c>
      <c r="K42" s="74">
        <f>I42-J42</f>
        <v>-887</v>
      </c>
      <c r="L42" s="75">
        <f>+I42/J42</f>
        <v>0</v>
      </c>
      <c r="M42" s="75"/>
      <c r="N42" s="74">
        <v>10650</v>
      </c>
      <c r="O42" s="74">
        <f>I42-N42</f>
        <v>-10650</v>
      </c>
      <c r="P42" s="75">
        <f>+I42/N42</f>
        <v>0</v>
      </c>
    </row>
    <row r="43" spans="1:23" s="61" customFormat="1" x14ac:dyDescent="0.2">
      <c r="B43" s="84">
        <f>SUM(B40:B42)</f>
        <v>18757.739999999998</v>
      </c>
      <c r="C43" s="84">
        <f>SUM(C40:C42)</f>
        <v>18717</v>
      </c>
      <c r="D43" s="84">
        <f>SUM(D40:D42)</f>
        <v>40.739999999998872</v>
      </c>
      <c r="E43" s="75">
        <f>+B43/C43</f>
        <v>1.0021766308703317</v>
      </c>
      <c r="G43" s="61" t="s">
        <v>430</v>
      </c>
      <c r="I43" s="84">
        <f>SUM(I40:I42)</f>
        <v>18758.12</v>
      </c>
      <c r="J43" s="84">
        <f>SUM(J40:J42)</f>
        <v>18717</v>
      </c>
      <c r="K43" s="84">
        <f>SUM(K40:K42)</f>
        <v>41.119999999999891</v>
      </c>
      <c r="L43" s="75">
        <f>+I43/J43</f>
        <v>1.0021969332692204</v>
      </c>
      <c r="M43" s="75"/>
      <c r="N43" s="84">
        <f>SUM(N40:N42)</f>
        <v>231887</v>
      </c>
      <c r="O43" s="84">
        <f>SUM(O40:O42)</f>
        <v>-213128.88</v>
      </c>
      <c r="P43" s="75">
        <f>+I43/N43</f>
        <v>8.0893366165416772E-2</v>
      </c>
      <c r="Q43" s="78"/>
    </row>
    <row r="44" spans="1:23" x14ac:dyDescent="0.2">
      <c r="B44" s="66"/>
      <c r="C44" s="66"/>
      <c r="E44" s="75"/>
      <c r="I44" s="66"/>
      <c r="J44" s="66"/>
      <c r="L44" s="79"/>
      <c r="M44" s="79"/>
      <c r="N44" s="66"/>
      <c r="P44" s="79"/>
      <c r="Q44" s="78"/>
    </row>
    <row r="45" spans="1:23" x14ac:dyDescent="0.2">
      <c r="B45" s="74">
        <v>10876.01</v>
      </c>
      <c r="C45" s="74">
        <v>10657</v>
      </c>
      <c r="D45" s="74">
        <f>B45-C45</f>
        <v>219.01000000000022</v>
      </c>
      <c r="E45" s="75">
        <f>+B45/C45</f>
        <v>1.0205508116730788</v>
      </c>
      <c r="G45" s="64" t="s">
        <v>431</v>
      </c>
      <c r="I45" s="74">
        <v>10876.01</v>
      </c>
      <c r="J45" s="74">
        <v>10657</v>
      </c>
      <c r="K45" s="74">
        <f>I45-J45</f>
        <v>219.01000000000022</v>
      </c>
      <c r="L45" s="75">
        <f>+I45/J45</f>
        <v>1.0205508116730788</v>
      </c>
      <c r="M45" s="75"/>
      <c r="N45" s="74">
        <v>132015</v>
      </c>
      <c r="O45" s="74">
        <f>I45-N45</f>
        <v>-121138.99</v>
      </c>
      <c r="P45" s="75">
        <f>+I45/N45</f>
        <v>8.2384653259099341E-2</v>
      </c>
      <c r="Q45" s="78"/>
    </row>
    <row r="46" spans="1:23" x14ac:dyDescent="0.2">
      <c r="B46" s="74">
        <f>438+33.14</f>
        <v>471.14</v>
      </c>
      <c r="C46" s="74">
        <v>2042</v>
      </c>
      <c r="D46" s="74">
        <f>B46-C46</f>
        <v>-1570.8600000000001</v>
      </c>
      <c r="E46" s="75">
        <f>+B46/C46</f>
        <v>0.23072477962781587</v>
      </c>
      <c r="G46" s="64" t="s">
        <v>432</v>
      </c>
      <c r="I46" s="74">
        <f>438+33.14</f>
        <v>471.14</v>
      </c>
      <c r="J46" s="74">
        <v>2042</v>
      </c>
      <c r="K46" s="74">
        <f>I46-J46</f>
        <v>-1570.8600000000001</v>
      </c>
      <c r="L46" s="75">
        <f>+I46/J46</f>
        <v>0.23072477962781587</v>
      </c>
      <c r="M46" s="75"/>
      <c r="N46" s="74">
        <v>123525</v>
      </c>
      <c r="O46" s="74">
        <f>I46-N46</f>
        <v>-123053.86</v>
      </c>
      <c r="P46" s="75">
        <f>+I46/N46</f>
        <v>3.8141266950010118E-3</v>
      </c>
      <c r="Q46" s="78"/>
    </row>
    <row r="47" spans="1:23" x14ac:dyDescent="0.2">
      <c r="B47" s="74"/>
      <c r="C47" s="74">
        <f>12823-12699</f>
        <v>124</v>
      </c>
      <c r="D47" s="74">
        <f>B47-C47</f>
        <v>-124</v>
      </c>
      <c r="E47" s="75">
        <f>+B47/C47</f>
        <v>0</v>
      </c>
      <c r="G47" s="64" t="s">
        <v>433</v>
      </c>
      <c r="I47" s="74"/>
      <c r="J47" s="74">
        <f>12823-12699</f>
        <v>124</v>
      </c>
      <c r="K47" s="74">
        <f>I47-J47</f>
        <v>-124</v>
      </c>
      <c r="L47" s="75">
        <f>+I47/J47</f>
        <v>0</v>
      </c>
      <c r="M47" s="75"/>
      <c r="N47" s="74">
        <v>4000</v>
      </c>
      <c r="O47" s="74">
        <f>I47-N47</f>
        <v>-4000</v>
      </c>
      <c r="P47" s="75">
        <f>+I47/N47</f>
        <v>0</v>
      </c>
      <c r="Q47" s="78"/>
    </row>
    <row r="48" spans="1:23" s="61" customFormat="1" x14ac:dyDescent="0.2">
      <c r="B48" s="84">
        <f>SUM(B45:B47)</f>
        <v>11347.15</v>
      </c>
      <c r="C48" s="84">
        <f>SUM(C45:C47)</f>
        <v>12823</v>
      </c>
      <c r="D48" s="84">
        <f>+B48-C48</f>
        <v>-1475.8500000000004</v>
      </c>
      <c r="E48" s="75">
        <f>+B48/C48</f>
        <v>0.88490602823052322</v>
      </c>
      <c r="G48" s="61" t="s">
        <v>155</v>
      </c>
      <c r="I48" s="84">
        <f>SUM(I45:I47)</f>
        <v>11347.15</v>
      </c>
      <c r="J48" s="84">
        <f>SUM(J45:J47)</f>
        <v>12823</v>
      </c>
      <c r="K48" s="84">
        <f>SUM(K45:K47)</f>
        <v>-1475.85</v>
      </c>
      <c r="L48" s="75">
        <f>+I48/J48</f>
        <v>0.88490602823052322</v>
      </c>
      <c r="M48" s="75"/>
      <c r="N48" s="84">
        <f>SUM(N45:N47)</f>
        <v>259540</v>
      </c>
      <c r="O48" s="84">
        <f>SUM(O45:O47)</f>
        <v>-248192.85</v>
      </c>
      <c r="P48" s="75">
        <f>+I48/N48</f>
        <v>4.3720235801803189E-2</v>
      </c>
      <c r="Q48" s="78"/>
    </row>
    <row r="49" spans="1:17" x14ac:dyDescent="0.2">
      <c r="B49" s="66"/>
      <c r="C49" s="66"/>
      <c r="E49" s="75"/>
      <c r="I49" s="66"/>
      <c r="J49" s="66"/>
      <c r="L49" s="79"/>
      <c r="M49" s="79"/>
      <c r="N49" s="66"/>
      <c r="P49" s="79"/>
      <c r="Q49" s="78"/>
    </row>
    <row r="50" spans="1:17" s="61" customFormat="1" x14ac:dyDescent="0.2">
      <c r="B50" s="84">
        <v>3261.62</v>
      </c>
      <c r="C50" s="84">
        <v>13788</v>
      </c>
      <c r="D50" s="84">
        <f>+B50-C50</f>
        <v>-10526.380000000001</v>
      </c>
      <c r="E50" s="75">
        <f>+B50/C50</f>
        <v>0.23655497534087611</v>
      </c>
      <c r="G50" s="61" t="s">
        <v>434</v>
      </c>
      <c r="I50" s="84">
        <v>3261.62</v>
      </c>
      <c r="J50" s="84">
        <v>13788</v>
      </c>
      <c r="K50" s="84">
        <f>I50-J50</f>
        <v>-10526.380000000001</v>
      </c>
      <c r="L50" s="75">
        <f>+I50/J50</f>
        <v>0.23655497534087611</v>
      </c>
      <c r="M50" s="75"/>
      <c r="N50" s="84">
        <v>175289</v>
      </c>
      <c r="O50" s="84">
        <f>I50-N50</f>
        <v>-172027.38</v>
      </c>
      <c r="P50" s="75">
        <f>+I50/N50</f>
        <v>1.8607100274403984E-2</v>
      </c>
      <c r="Q50" s="78"/>
    </row>
    <row r="51" spans="1:17" x14ac:dyDescent="0.2">
      <c r="B51" s="66"/>
      <c r="C51" s="66"/>
      <c r="E51" s="75"/>
      <c r="I51" s="66"/>
      <c r="J51" s="66"/>
      <c r="L51" s="79"/>
      <c r="M51" s="79"/>
      <c r="N51" s="66"/>
      <c r="P51" s="79"/>
      <c r="Q51" s="78"/>
    </row>
    <row r="52" spans="1:17" s="61" customFormat="1" x14ac:dyDescent="0.2">
      <c r="B52" s="84">
        <v>3037.18</v>
      </c>
      <c r="C52" s="84">
        <v>2517</v>
      </c>
      <c r="D52" s="84">
        <f>+B52-C52</f>
        <v>520.17999999999984</v>
      </c>
      <c r="E52" s="75">
        <f>+B52/C52</f>
        <v>1.2066666666666666</v>
      </c>
      <c r="G52" s="61" t="s">
        <v>135</v>
      </c>
      <c r="I52" s="84">
        <v>3037.18</v>
      </c>
      <c r="J52" s="84">
        <v>2517</v>
      </c>
      <c r="K52" s="84">
        <f>I52-J52</f>
        <v>520.17999999999984</v>
      </c>
      <c r="L52" s="75">
        <f>+I52/J52</f>
        <v>1.2066666666666666</v>
      </c>
      <c r="M52" s="75"/>
      <c r="N52" s="84">
        <v>32710</v>
      </c>
      <c r="O52" s="84">
        <f>I52-N52</f>
        <v>-29672.82</v>
      </c>
      <c r="P52" s="75">
        <f>+I52/N52</f>
        <v>9.2851727300519715E-2</v>
      </c>
      <c r="Q52" s="78"/>
    </row>
    <row r="53" spans="1:17" x14ac:dyDescent="0.2">
      <c r="B53" s="66"/>
      <c r="C53" s="66"/>
      <c r="E53" s="75"/>
      <c r="I53" s="66"/>
      <c r="J53" s="66"/>
      <c r="L53" s="79"/>
      <c r="M53" s="79"/>
      <c r="N53" s="66"/>
      <c r="P53" s="79"/>
      <c r="Q53" s="78"/>
    </row>
    <row r="54" spans="1:17" x14ac:dyDescent="0.2">
      <c r="B54" s="74">
        <v>2365.84</v>
      </c>
      <c r="C54" s="74">
        <v>2400</v>
      </c>
      <c r="D54" s="74">
        <f>B54-C54</f>
        <v>-34.159999999999854</v>
      </c>
      <c r="E54" s="75">
        <f>+B54/C54</f>
        <v>0.98576666666666668</v>
      </c>
      <c r="G54" s="64" t="s">
        <v>435</v>
      </c>
      <c r="I54" s="74">
        <v>2365.84</v>
      </c>
      <c r="J54" s="74">
        <v>2400</v>
      </c>
      <c r="K54" s="74">
        <f>I54-J54</f>
        <v>-34.159999999999854</v>
      </c>
      <c r="L54" s="75">
        <f>+I54/J54</f>
        <v>0.98576666666666668</v>
      </c>
      <c r="M54" s="75"/>
      <c r="N54" s="74">
        <v>31032</v>
      </c>
      <c r="O54" s="74">
        <f>I54-N54</f>
        <v>-28666.16</v>
      </c>
      <c r="P54" s="75">
        <f>+I54/N54</f>
        <v>7.6238721319927816E-2</v>
      </c>
      <c r="Q54" s="78"/>
    </row>
    <row r="55" spans="1:17" x14ac:dyDescent="0.2">
      <c r="B55" s="74">
        <v>5111.22</v>
      </c>
      <c r="C55" s="74">
        <v>6213</v>
      </c>
      <c r="D55" s="74">
        <f>B55-C55</f>
        <v>-1101.7799999999997</v>
      </c>
      <c r="E55" s="75">
        <f>+B55/C55</f>
        <v>0.82266537904394021</v>
      </c>
      <c r="G55" s="64" t="s">
        <v>436</v>
      </c>
      <c r="I55" s="74">
        <v>5111.22</v>
      </c>
      <c r="J55" s="74">
        <v>6213</v>
      </c>
      <c r="K55" s="74">
        <f>I55-J55</f>
        <v>-1101.7799999999997</v>
      </c>
      <c r="L55" s="75">
        <f>+I55/J55</f>
        <v>0.82266537904394021</v>
      </c>
      <c r="M55" s="75"/>
      <c r="N55" s="74">
        <v>544578</v>
      </c>
      <c r="O55" s="74">
        <f>I55-N55</f>
        <v>-539466.78</v>
      </c>
      <c r="P55" s="75">
        <f>+I55/N55</f>
        <v>9.3856527439595428E-3</v>
      </c>
      <c r="Q55" s="78"/>
    </row>
    <row r="56" spans="1:17" x14ac:dyDescent="0.2">
      <c r="B56" s="74">
        <f>11027.62-7477</f>
        <v>3550.6200000000008</v>
      </c>
      <c r="C56" s="74">
        <f>13472-8613</f>
        <v>4859</v>
      </c>
      <c r="D56" s="74">
        <f>B56-C56</f>
        <v>-1308.3799999999992</v>
      </c>
      <c r="E56" s="75">
        <f>+B56/C56</f>
        <v>0.73073060300473369</v>
      </c>
      <c r="G56" s="64" t="s">
        <v>437</v>
      </c>
      <c r="I56" s="74">
        <f>11027.62-7477</f>
        <v>3550.6200000000008</v>
      </c>
      <c r="J56" s="74">
        <f>13472-8613</f>
        <v>4859</v>
      </c>
      <c r="K56" s="74">
        <f>I56-J56</f>
        <v>-1308.3799999999992</v>
      </c>
      <c r="L56" s="75">
        <f>+I56/J56</f>
        <v>0.73073060300473369</v>
      </c>
      <c r="M56" s="75"/>
      <c r="N56" s="74">
        <v>33300</v>
      </c>
      <c r="O56" s="74">
        <f>I56-N56</f>
        <v>-29749.379999999997</v>
      </c>
      <c r="P56" s="75">
        <f>+I56/N56</f>
        <v>0.10662522522522525</v>
      </c>
      <c r="Q56" s="78"/>
    </row>
    <row r="57" spans="1:17" s="61" customFormat="1" x14ac:dyDescent="0.2">
      <c r="B57" s="84">
        <f>B56+B55+B54</f>
        <v>11027.68</v>
      </c>
      <c r="C57" s="84">
        <f>C56+C55+C54</f>
        <v>13472</v>
      </c>
      <c r="D57" s="84">
        <f>+B57-C57</f>
        <v>-2444.3199999999997</v>
      </c>
      <c r="E57" s="75">
        <f>+B57/C57</f>
        <v>0.81856294536817109</v>
      </c>
      <c r="G57" s="61" t="s">
        <v>438</v>
      </c>
      <c r="I57" s="84">
        <f>I56+I55+I54</f>
        <v>11027.68</v>
      </c>
      <c r="J57" s="84">
        <f>J56+J55+J54</f>
        <v>13472</v>
      </c>
      <c r="K57" s="84">
        <f>K56+K55+K54</f>
        <v>-2444.3199999999988</v>
      </c>
      <c r="L57" s="75">
        <f>+I57/J57</f>
        <v>0.81856294536817109</v>
      </c>
      <c r="M57" s="75"/>
      <c r="N57" s="84">
        <f>N56+N55+N54</f>
        <v>608910</v>
      </c>
      <c r="O57" s="84">
        <f>O56+O55+O54</f>
        <v>-597882.32000000007</v>
      </c>
      <c r="P57" s="75">
        <f>+I57/N57</f>
        <v>1.8110525364996469E-2</v>
      </c>
      <c r="Q57" s="78"/>
    </row>
    <row r="58" spans="1:17" s="80" customFormat="1" ht="14.25" x14ac:dyDescent="0.2">
      <c r="A58" s="64"/>
      <c r="B58" s="66"/>
      <c r="C58" s="66"/>
      <c r="D58" s="66"/>
      <c r="E58" s="75"/>
      <c r="F58" s="64"/>
      <c r="G58" s="64"/>
      <c r="H58" s="64"/>
      <c r="I58" s="66"/>
      <c r="J58" s="66"/>
      <c r="K58" s="66"/>
      <c r="L58" s="79"/>
      <c r="Q58" s="78"/>
    </row>
    <row r="59" spans="1:17" x14ac:dyDescent="0.2">
      <c r="B59" s="76">
        <f>+B57+B52+B50+B48+B43+B38+B32+B27</f>
        <v>436445.19</v>
      </c>
      <c r="C59" s="76">
        <f>+C57+C52+C50+C48+C43+C38+C32+C27</f>
        <v>429907</v>
      </c>
      <c r="D59" s="76">
        <f>B59-C59</f>
        <v>6538.1900000000023</v>
      </c>
      <c r="E59" s="75"/>
      <c r="F59" s="61"/>
      <c r="G59" s="77" t="s">
        <v>439</v>
      </c>
      <c r="H59" s="61"/>
      <c r="I59" s="76">
        <f>+I57+I52+I50+I48+I43+I38+I32+I27</f>
        <v>436445.57</v>
      </c>
      <c r="J59" s="76">
        <f>+J57+J52+J50+J48+J43+J38+J32+J27</f>
        <v>429907</v>
      </c>
      <c r="K59" s="76">
        <f>I59-J59</f>
        <v>6538.570000000007</v>
      </c>
      <c r="L59" s="75"/>
      <c r="M59" s="85"/>
      <c r="N59" s="76">
        <f>+N57+N52+N50+N48+N43+N38+N32+N27</f>
        <v>6163344</v>
      </c>
      <c r="O59" s="76">
        <f>I59-N59</f>
        <v>-5726898.4299999997</v>
      </c>
      <c r="P59" s="75"/>
      <c r="Q59" s="78"/>
    </row>
    <row r="60" spans="1:17" s="80" customFormat="1" ht="14.25" x14ac:dyDescent="0.2">
      <c r="A60" s="64"/>
      <c r="B60" s="66"/>
      <c r="C60" s="66"/>
      <c r="D60" s="66"/>
      <c r="E60" s="75"/>
      <c r="F60" s="64"/>
      <c r="G60" s="64"/>
      <c r="H60" s="64"/>
      <c r="I60" s="66"/>
      <c r="J60" s="66"/>
      <c r="K60" s="66"/>
      <c r="L60" s="79"/>
      <c r="Q60" s="78"/>
    </row>
    <row r="61" spans="1:17" x14ac:dyDescent="0.2">
      <c r="B61" s="76">
        <f>+B21-B59</f>
        <v>120636.4960000001</v>
      </c>
      <c r="C61" s="76">
        <f>+C21-C59</f>
        <v>61283</v>
      </c>
      <c r="D61" s="76">
        <f>B61-C61</f>
        <v>59353.496000000101</v>
      </c>
      <c r="E61" s="75"/>
      <c r="F61" s="61"/>
      <c r="G61" s="77" t="s">
        <v>440</v>
      </c>
      <c r="H61" s="61"/>
      <c r="I61" s="76">
        <f>+I21-I59</f>
        <v>120636.1160000001</v>
      </c>
      <c r="J61" s="76">
        <f>+J21-J59</f>
        <v>61283</v>
      </c>
      <c r="K61" s="76">
        <f>+K21-K59</f>
        <v>59353.115999999995</v>
      </c>
      <c r="L61" s="75"/>
      <c r="M61" s="86"/>
      <c r="N61" s="76">
        <f>+N21-N59</f>
        <v>113222</v>
      </c>
      <c r="O61" s="76">
        <f>I61-N61</f>
        <v>7414.1160000000964</v>
      </c>
      <c r="P61" s="75"/>
    </row>
    <row r="63" spans="1:17" s="87" customFormat="1" ht="14.25" hidden="1" x14ac:dyDescent="0.2">
      <c r="A63" s="80"/>
      <c r="D63" s="88" t="s">
        <v>441</v>
      </c>
      <c r="F63" s="162" t="s">
        <v>442</v>
      </c>
      <c r="G63" s="162"/>
      <c r="H63" s="162"/>
      <c r="I63" s="162"/>
      <c r="J63" s="162"/>
      <c r="K63" s="162"/>
      <c r="L63" s="162"/>
      <c r="M63" s="162"/>
      <c r="N63" s="162"/>
    </row>
    <row r="64" spans="1:17" s="87" customFormat="1" ht="11.25" hidden="1" x14ac:dyDescent="0.2">
      <c r="C64" s="88"/>
      <c r="G64" s="89" t="s">
        <v>443</v>
      </c>
      <c r="I64" s="90">
        <f>-I6*0.03</f>
        <v>0</v>
      </c>
      <c r="J64" s="90">
        <f>-J6*0.03</f>
        <v>0</v>
      </c>
      <c r="L64" s="87" t="s">
        <v>443</v>
      </c>
      <c r="N64" s="90">
        <v>-23100</v>
      </c>
    </row>
    <row r="65" spans="1:15" s="87" customFormat="1" ht="11.25" hidden="1" x14ac:dyDescent="0.2">
      <c r="B65" s="88"/>
      <c r="C65" s="88"/>
      <c r="D65" s="88"/>
      <c r="G65" s="89" t="s">
        <v>444</v>
      </c>
      <c r="I65" s="90">
        <f>-0.2*I11</f>
        <v>-8506.8740000000016</v>
      </c>
      <c r="J65" s="90">
        <f>-0.2*J11</f>
        <v>-6000</v>
      </c>
      <c r="L65" s="87" t="s">
        <v>444</v>
      </c>
      <c r="N65" s="90">
        <v>-38500</v>
      </c>
    </row>
    <row r="66" spans="1:15" s="87" customFormat="1" ht="11.25" hidden="1" x14ac:dyDescent="0.2">
      <c r="B66" s="88"/>
      <c r="C66" s="88"/>
      <c r="D66" s="88"/>
      <c r="G66" s="89" t="s">
        <v>445</v>
      </c>
      <c r="I66" s="90">
        <f>995729*-0.05</f>
        <v>-49786.450000000004</v>
      </c>
      <c r="J66" s="90">
        <f>-0.05*(755000)</f>
        <v>-37750</v>
      </c>
      <c r="L66" s="87" t="s">
        <v>445</v>
      </c>
      <c r="N66" s="90">
        <v>-37750</v>
      </c>
    </row>
    <row r="67" spans="1:15" s="87" customFormat="1" ht="11.25" hidden="1" x14ac:dyDescent="0.2">
      <c r="B67" s="88"/>
      <c r="C67" s="88"/>
      <c r="D67" s="88"/>
      <c r="F67" s="91" t="s">
        <v>446</v>
      </c>
      <c r="G67" s="92"/>
      <c r="H67" s="91"/>
      <c r="I67" s="93">
        <f>-SUM(I64:I66)</f>
        <v>58293.324000000008</v>
      </c>
      <c r="J67" s="93">
        <f>-SUM(J64:J66)</f>
        <v>43750</v>
      </c>
      <c r="K67" s="91"/>
      <c r="L67" s="91"/>
      <c r="M67" s="91"/>
      <c r="N67" s="93">
        <v>99350</v>
      </c>
    </row>
    <row r="68" spans="1:15" s="87" customFormat="1" ht="11.25" hidden="1" x14ac:dyDescent="0.2">
      <c r="B68" s="88"/>
      <c r="C68" s="88"/>
      <c r="D68" s="88"/>
      <c r="G68" s="89"/>
      <c r="I68" s="90"/>
      <c r="J68" s="90"/>
    </row>
    <row r="69" spans="1:15" s="80" customFormat="1" ht="14.25" hidden="1" x14ac:dyDescent="0.2">
      <c r="A69" s="87"/>
      <c r="B69" s="87"/>
      <c r="C69" s="87"/>
      <c r="D69" s="88"/>
      <c r="E69" s="87"/>
      <c r="F69" s="162" t="s">
        <v>447</v>
      </c>
      <c r="G69" s="162"/>
      <c r="H69" s="162"/>
      <c r="I69" s="162"/>
      <c r="J69" s="162"/>
      <c r="K69" s="162"/>
      <c r="L69" s="162"/>
      <c r="M69" s="162"/>
      <c r="N69" s="162"/>
    </row>
    <row r="70" spans="1:15" s="80" customFormat="1" ht="14.25" hidden="1" x14ac:dyDescent="0.2">
      <c r="A70" s="87"/>
      <c r="B70" s="87"/>
      <c r="C70" s="87"/>
      <c r="D70" s="94"/>
      <c r="E70" s="87"/>
      <c r="F70" s="87"/>
      <c r="G70" s="95" t="s">
        <v>448</v>
      </c>
      <c r="H70" s="87"/>
      <c r="I70" s="90">
        <f>-I8*0.5</f>
        <v>0</v>
      </c>
      <c r="J70" s="90">
        <f>-J8*0.5</f>
        <v>0</v>
      </c>
      <c r="K70" s="87"/>
      <c r="L70" s="96" t="s">
        <v>448</v>
      </c>
      <c r="N70" s="90">
        <v>-50000</v>
      </c>
    </row>
    <row r="71" spans="1:15" s="87" customFormat="1" ht="11.25" hidden="1" x14ac:dyDescent="0.2">
      <c r="F71" s="91" t="s">
        <v>449</v>
      </c>
      <c r="G71" s="91"/>
      <c r="H71" s="91"/>
      <c r="I71" s="97">
        <f>-I70</f>
        <v>0</v>
      </c>
      <c r="J71" s="97">
        <f>-J70</f>
        <v>0</v>
      </c>
      <c r="K71" s="91"/>
      <c r="L71" s="91"/>
      <c r="M71" s="91"/>
      <c r="N71" s="97">
        <v>50000</v>
      </c>
    </row>
    <row r="72" spans="1:15" s="87" customFormat="1" ht="11.25" hidden="1" x14ac:dyDescent="0.2">
      <c r="D72" s="88"/>
      <c r="G72" s="89"/>
      <c r="L72" s="98"/>
    </row>
    <row r="73" spans="1:15" s="87" customFormat="1" ht="14.25" hidden="1" x14ac:dyDescent="0.2">
      <c r="D73" s="88"/>
      <c r="G73" s="80"/>
      <c r="K73" s="90"/>
      <c r="N73" s="80"/>
    </row>
    <row r="74" spans="1:15" s="87" customFormat="1" hidden="1" x14ac:dyDescent="0.2">
      <c r="D74" s="88"/>
      <c r="G74" s="77" t="s">
        <v>450</v>
      </c>
      <c r="I74" s="76">
        <f>+I61-I67-I71</f>
        <v>62342.792000000089</v>
      </c>
      <c r="J74" s="76">
        <f>+J61-J67-J71</f>
        <v>17533</v>
      </c>
      <c r="K74" s="90"/>
      <c r="N74" s="76">
        <v>-114634</v>
      </c>
    </row>
    <row r="75" spans="1:15" s="87" customFormat="1" ht="14.25" hidden="1" x14ac:dyDescent="0.2">
      <c r="A75" s="80"/>
      <c r="B75" s="80"/>
      <c r="C75" s="80"/>
      <c r="D75" s="99"/>
      <c r="E75" s="80"/>
      <c r="F75" s="80"/>
      <c r="G75" s="80"/>
      <c r="H75" s="80"/>
      <c r="I75" s="80"/>
      <c r="J75" s="80"/>
      <c r="K75" s="90"/>
    </row>
    <row r="76" spans="1:15" ht="14.25" x14ac:dyDescent="0.2">
      <c r="A76" s="80"/>
      <c r="B76" s="100"/>
      <c r="C76" s="80"/>
      <c r="D76" s="99"/>
      <c r="E76" s="80"/>
      <c r="F76" s="80"/>
      <c r="H76" s="80"/>
      <c r="I76" s="100"/>
      <c r="J76" s="80"/>
      <c r="N76" s="101"/>
    </row>
    <row r="77" spans="1:15" x14ac:dyDescent="0.2">
      <c r="B77" s="78"/>
      <c r="C77" s="78"/>
      <c r="I77" s="78"/>
      <c r="J77" s="78"/>
      <c r="N77" s="78"/>
    </row>
    <row r="78" spans="1:15" x14ac:dyDescent="0.2">
      <c r="D78" s="64"/>
      <c r="K78" s="64"/>
      <c r="O78" s="103"/>
    </row>
    <row r="79" spans="1:15" x14ac:dyDescent="0.2">
      <c r="D79" s="64"/>
      <c r="K79" s="64"/>
      <c r="O79" s="103"/>
    </row>
    <row r="80" spans="1:15" x14ac:dyDescent="0.2">
      <c r="D80" s="64"/>
      <c r="K80" s="64"/>
      <c r="O80" s="103"/>
    </row>
    <row r="81" spans="2:15" x14ac:dyDescent="0.2">
      <c r="B81" s="66"/>
      <c r="C81" s="66"/>
      <c r="D81" s="64"/>
      <c r="K81" s="64"/>
      <c r="N81" s="66"/>
      <c r="O81" s="103"/>
    </row>
    <row r="82" spans="2:15" x14ac:dyDescent="0.2">
      <c r="B82" s="66">
        <f>SUM(B78:B81)</f>
        <v>0</v>
      </c>
      <c r="C82" s="66">
        <f>SUM(C78:C81)</f>
        <v>0</v>
      </c>
      <c r="D82" s="64"/>
      <c r="K82" s="64"/>
      <c r="N82" s="66">
        <f>SUM(N78:N81)</f>
        <v>0</v>
      </c>
      <c r="O82" s="103"/>
    </row>
  </sheetData>
  <mergeCells count="6">
    <mergeCell ref="F69:N69"/>
    <mergeCell ref="B1:G1"/>
    <mergeCell ref="I1:P1"/>
    <mergeCell ref="B3:E3"/>
    <mergeCell ref="I3:P3"/>
    <mergeCell ref="F63:N63"/>
  </mergeCells>
  <printOptions horizontalCentered="1"/>
  <pageMargins left="0" right="0" top="0" bottom="0" header="0.05" footer="0.05"/>
  <pageSetup paperSize="3" scale="59" orientation="landscape" r:id="rId1"/>
  <headerFooter>
    <oddHeader>&amp;L&amp;8&amp;D
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93FD1-8A19-4CD4-9CFE-BE56F2E4CB0B}">
  <sheetPr>
    <pageSetUpPr fitToPage="1"/>
  </sheetPr>
  <dimension ref="A1:AR378"/>
  <sheetViews>
    <sheetView zoomScale="130" zoomScaleNormal="130" workbookViewId="0">
      <pane xSplit="2" ySplit="4" topLeftCell="C310" activePane="bottomRight" state="frozen"/>
      <selection pane="topRight" activeCell="C1" sqref="C1"/>
      <selection pane="bottomLeft" activeCell="A5" sqref="A5"/>
      <selection pane="bottomRight" activeCell="AM337" sqref="AM337"/>
    </sheetView>
  </sheetViews>
  <sheetFormatPr defaultColWidth="10.42578125" defaultRowHeight="11.25" x14ac:dyDescent="0.2"/>
  <cols>
    <col min="1" max="1" width="17.28515625" style="1" bestFit="1" customWidth="1"/>
    <col min="2" max="2" width="45.5703125" style="1" bestFit="1" customWidth="1"/>
    <col min="3" max="3" width="13.140625" style="56" customWidth="1"/>
    <col min="4" max="4" width="10.85546875" style="56" customWidth="1"/>
    <col min="5" max="5" width="2.7109375" style="1" customWidth="1"/>
    <col min="6" max="6" width="9.85546875" style="1" customWidth="1"/>
    <col min="7" max="7" width="10.28515625" style="1" customWidth="1"/>
    <col min="8" max="8" width="2.7109375" style="1" customWidth="1"/>
    <col min="9" max="9" width="11.140625" style="1" customWidth="1"/>
    <col min="10" max="10" width="10.28515625" style="1" customWidth="1"/>
    <col min="11" max="11" width="2.7109375" style="1" customWidth="1"/>
    <col min="12" max="12" width="11.140625" style="1" customWidth="1"/>
    <col min="13" max="13" width="10.28515625" style="1" customWidth="1"/>
    <col min="14" max="14" width="2.7109375" style="1" customWidth="1"/>
    <col min="15" max="15" width="10.5703125" style="1" customWidth="1"/>
    <col min="16" max="16" width="12.7109375" style="1" customWidth="1"/>
    <col min="17" max="17" width="2.7109375" style="1" customWidth="1"/>
    <col min="18" max="18" width="13.85546875" style="1" customWidth="1"/>
    <col min="19" max="19" width="16" style="1" customWidth="1"/>
    <col min="20" max="20" width="2.7109375" style="1" customWidth="1"/>
    <col min="21" max="21" width="13.85546875" style="1" customWidth="1"/>
    <col min="22" max="22" width="16" style="1" customWidth="1"/>
    <col min="23" max="23" width="2.7109375" style="1" customWidth="1"/>
    <col min="24" max="24" width="13.85546875" style="1" customWidth="1"/>
    <col min="25" max="25" width="16" style="1" customWidth="1"/>
    <col min="26" max="26" width="2.7109375" style="1" customWidth="1"/>
    <col min="27" max="27" width="13.85546875" style="1" customWidth="1"/>
    <col min="28" max="28" width="16" style="1" customWidth="1"/>
    <col min="29" max="29" width="2.7109375" style="1" customWidth="1"/>
    <col min="30" max="30" width="13.85546875" style="1" customWidth="1"/>
    <col min="31" max="31" width="16" style="1" customWidth="1"/>
    <col min="32" max="32" width="2.7109375" style="1" customWidth="1"/>
    <col min="33" max="33" width="13.85546875" style="1" customWidth="1"/>
    <col min="34" max="34" width="16" style="1" customWidth="1"/>
    <col min="35" max="35" width="2.7109375" style="1" customWidth="1"/>
    <col min="36" max="36" width="13.85546875" style="1" customWidth="1"/>
    <col min="37" max="37" width="16" style="1" customWidth="1"/>
    <col min="38" max="38" width="15.28515625" style="1" customWidth="1"/>
    <col min="39" max="39" width="14.7109375" style="1" customWidth="1"/>
    <col min="40" max="40" width="2.7109375" style="1" customWidth="1"/>
    <col min="41" max="41" width="13.28515625" style="1" bestFit="1" customWidth="1"/>
    <col min="42" max="42" width="10.42578125" style="1"/>
    <col min="43" max="44" width="10.85546875" style="1" bestFit="1" customWidth="1"/>
    <col min="45" max="16384" width="10.42578125" style="1"/>
  </cols>
  <sheetData>
    <row r="1" spans="1:41" ht="15" customHeight="1" x14ac:dyDescent="0.2">
      <c r="A1" s="169" t="s">
        <v>365</v>
      </c>
      <c r="B1" s="167" t="s">
        <v>860</v>
      </c>
      <c r="C1" s="170" t="s">
        <v>865</v>
      </c>
      <c r="D1" s="170" t="s">
        <v>366</v>
      </c>
      <c r="E1" s="26"/>
      <c r="F1" s="166" t="s">
        <v>866</v>
      </c>
      <c r="G1" s="167" t="s">
        <v>367</v>
      </c>
      <c r="H1" s="26"/>
      <c r="I1" s="166" t="s">
        <v>867</v>
      </c>
      <c r="J1" s="167" t="s">
        <v>371</v>
      </c>
      <c r="K1" s="26"/>
      <c r="L1" s="166" t="s">
        <v>868</v>
      </c>
      <c r="M1" s="167" t="s">
        <v>372</v>
      </c>
      <c r="N1" s="26"/>
      <c r="O1" s="166" t="s">
        <v>869</v>
      </c>
      <c r="P1" s="167" t="s">
        <v>374</v>
      </c>
      <c r="Q1" s="26"/>
      <c r="R1" s="166" t="s">
        <v>870</v>
      </c>
      <c r="S1" s="167" t="s">
        <v>376</v>
      </c>
      <c r="T1" s="26"/>
      <c r="U1" s="166" t="s">
        <v>871</v>
      </c>
      <c r="V1" s="167" t="s">
        <v>377</v>
      </c>
      <c r="W1" s="26"/>
      <c r="X1" s="166" t="s">
        <v>872</v>
      </c>
      <c r="Y1" s="167" t="s">
        <v>378</v>
      </c>
      <c r="Z1" s="26"/>
      <c r="AA1" s="166" t="s">
        <v>873</v>
      </c>
      <c r="AB1" s="167" t="s">
        <v>380</v>
      </c>
      <c r="AC1" s="26"/>
      <c r="AD1" s="166" t="s">
        <v>861</v>
      </c>
      <c r="AE1" s="167" t="s">
        <v>382</v>
      </c>
      <c r="AF1" s="26"/>
      <c r="AG1" s="166" t="s">
        <v>862</v>
      </c>
      <c r="AH1" s="167" t="s">
        <v>383</v>
      </c>
      <c r="AI1" s="26"/>
      <c r="AJ1" s="166" t="s">
        <v>863</v>
      </c>
      <c r="AK1" s="167" t="s">
        <v>384</v>
      </c>
      <c r="AL1" s="168" t="s">
        <v>368</v>
      </c>
      <c r="AM1" s="168" t="s">
        <v>369</v>
      </c>
      <c r="AN1" s="26"/>
      <c r="AO1" s="165" t="s">
        <v>864</v>
      </c>
    </row>
    <row r="2" spans="1:41" ht="15" customHeight="1" x14ac:dyDescent="0.2">
      <c r="A2" s="169"/>
      <c r="B2" s="167"/>
      <c r="C2" s="170"/>
      <c r="D2" s="170"/>
      <c r="E2" s="26"/>
      <c r="F2" s="166"/>
      <c r="G2" s="167"/>
      <c r="H2" s="26"/>
      <c r="I2" s="166"/>
      <c r="J2" s="167"/>
      <c r="K2" s="26"/>
      <c r="L2" s="166"/>
      <c r="M2" s="167"/>
      <c r="N2" s="26"/>
      <c r="O2" s="166"/>
      <c r="P2" s="167"/>
      <c r="Q2" s="26"/>
      <c r="R2" s="166"/>
      <c r="S2" s="167"/>
      <c r="T2" s="26"/>
      <c r="U2" s="166"/>
      <c r="V2" s="167"/>
      <c r="W2" s="26"/>
      <c r="X2" s="166"/>
      <c r="Y2" s="167"/>
      <c r="Z2" s="26"/>
      <c r="AA2" s="166"/>
      <c r="AB2" s="167"/>
      <c r="AC2" s="26"/>
      <c r="AD2" s="166"/>
      <c r="AE2" s="167"/>
      <c r="AF2" s="26"/>
      <c r="AG2" s="166"/>
      <c r="AH2" s="167"/>
      <c r="AI2" s="26"/>
      <c r="AJ2" s="166"/>
      <c r="AK2" s="167"/>
      <c r="AL2" s="168"/>
      <c r="AM2" s="168"/>
      <c r="AN2" s="26"/>
      <c r="AO2" s="165"/>
    </row>
    <row r="3" spans="1:41" s="23" customFormat="1" x14ac:dyDescent="0.2">
      <c r="A3" s="25"/>
      <c r="B3" s="24"/>
      <c r="C3" s="53"/>
      <c r="D3" s="53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</row>
    <row r="4" spans="1:41" ht="15" customHeight="1" x14ac:dyDescent="0.2">
      <c r="A4" s="22" t="s">
        <v>363</v>
      </c>
      <c r="B4" s="21" t="s">
        <v>362</v>
      </c>
      <c r="C4" s="54"/>
      <c r="D4" s="54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</row>
    <row r="5" spans="1:41" ht="15" customHeight="1" x14ac:dyDescent="0.2">
      <c r="A5" s="14" t="s">
        <v>361</v>
      </c>
      <c r="B5" s="13" t="s">
        <v>360</v>
      </c>
      <c r="C5" s="20">
        <f>+(C29*0.2)</f>
        <v>8506.8740000000016</v>
      </c>
      <c r="D5" s="20">
        <f>(D29*0.2)</f>
        <v>6000</v>
      </c>
      <c r="E5" s="13"/>
      <c r="F5" s="20">
        <f>+(F29*0.2)</f>
        <v>0</v>
      </c>
      <c r="G5" s="20">
        <f>(G29*0.2)</f>
        <v>0</v>
      </c>
      <c r="H5" s="13"/>
      <c r="I5" s="20">
        <f>+(I29*0.2)</f>
        <v>0</v>
      </c>
      <c r="J5" s="20">
        <f>(J29*0.2)</f>
        <v>0</v>
      </c>
      <c r="K5" s="13"/>
      <c r="L5" s="20">
        <f>+(L29*0.2)</f>
        <v>0</v>
      </c>
      <c r="M5" s="20">
        <f>(M29*0.2)</f>
        <v>0</v>
      </c>
      <c r="N5" s="13"/>
      <c r="O5" s="20">
        <f>+(O29*0.2)</f>
        <v>0</v>
      </c>
      <c r="P5" s="20">
        <f>(P29*0.2)</f>
        <v>0</v>
      </c>
      <c r="Q5" s="13"/>
      <c r="R5" s="20">
        <f>+(R29*0.2)</f>
        <v>0</v>
      </c>
      <c r="S5" s="20">
        <f>(S29*0.2)</f>
        <v>0</v>
      </c>
      <c r="T5" s="13"/>
      <c r="U5" s="20">
        <f>+(U29*0.2)</f>
        <v>0</v>
      </c>
      <c r="V5" s="20">
        <f>(V29*0.2)</f>
        <v>0</v>
      </c>
      <c r="W5" s="13"/>
      <c r="X5" s="20">
        <f>+(X29*0.2)</f>
        <v>0</v>
      </c>
      <c r="Y5" s="20">
        <f>(Y29*0.2)</f>
        <v>0</v>
      </c>
      <c r="Z5" s="13"/>
      <c r="AA5" s="20">
        <f>+(AA29*0.2)</f>
        <v>0</v>
      </c>
      <c r="AB5" s="20">
        <f>(AB29*0.2)</f>
        <v>0</v>
      </c>
      <c r="AC5" s="13"/>
      <c r="AD5" s="20">
        <f>+(AD29*0.2)</f>
        <v>0</v>
      </c>
      <c r="AE5" s="20">
        <f>(AE29*0.2)</f>
        <v>0</v>
      </c>
      <c r="AF5" s="13"/>
      <c r="AG5" s="20">
        <f>+(AG29*0.2)</f>
        <v>0</v>
      </c>
      <c r="AH5" s="20">
        <f>(AH29*0.2)</f>
        <v>0</v>
      </c>
      <c r="AI5" s="13"/>
      <c r="AJ5" s="20">
        <f>+(AJ29*0.2)</f>
        <v>0</v>
      </c>
      <c r="AK5" s="20">
        <f>(AK29*0.2)</f>
        <v>0</v>
      </c>
      <c r="AL5" s="27">
        <f t="shared" ref="AL5:AM7" si="0">+C5+F5+I5+L5+O5+R5+U5+X5+AA5+AD5+AG5+AJ5</f>
        <v>8506.8740000000016</v>
      </c>
      <c r="AM5" s="27">
        <f t="shared" si="0"/>
        <v>6000</v>
      </c>
      <c r="AN5" s="13"/>
      <c r="AO5" s="10">
        <f>+(AO29*0.2)</f>
        <v>100000</v>
      </c>
    </row>
    <row r="6" spans="1:41" ht="15" customHeight="1" x14ac:dyDescent="0.2">
      <c r="A6" s="14">
        <v>3200750</v>
      </c>
      <c r="B6" s="13" t="s">
        <v>359</v>
      </c>
      <c r="C6" s="20">
        <f>+C15*0.5</f>
        <v>0</v>
      </c>
      <c r="D6" s="20">
        <f>+D15*0.5</f>
        <v>0</v>
      </c>
      <c r="E6" s="13"/>
      <c r="F6" s="10">
        <f>+F15*0.5</f>
        <v>0</v>
      </c>
      <c r="G6" s="10">
        <f>+G15*0.5</f>
        <v>0</v>
      </c>
      <c r="H6" s="13"/>
      <c r="I6" s="10">
        <f>+I15*0.5</f>
        <v>0</v>
      </c>
      <c r="J6" s="10">
        <f>+J15*0.5</f>
        <v>0</v>
      </c>
      <c r="K6" s="13"/>
      <c r="L6" s="10">
        <f>+L15*0.5</f>
        <v>0</v>
      </c>
      <c r="M6" s="10">
        <f>+M15*0.5</f>
        <v>0</v>
      </c>
      <c r="N6" s="13"/>
      <c r="O6" s="10">
        <f>+O15*0.5</f>
        <v>0</v>
      </c>
      <c r="P6" s="10">
        <f>+P15*0.5</f>
        <v>0</v>
      </c>
      <c r="Q6" s="13"/>
      <c r="R6" s="10">
        <f>+R15*0.5</f>
        <v>0</v>
      </c>
      <c r="S6" s="10">
        <f>+S15*0.5</f>
        <v>0</v>
      </c>
      <c r="T6" s="13"/>
      <c r="U6" s="10">
        <f>+U15*0.5</f>
        <v>0</v>
      </c>
      <c r="V6" s="10">
        <f>+V15*0.5</f>
        <v>0</v>
      </c>
      <c r="W6" s="13"/>
      <c r="X6" s="10">
        <f>+X15*0.5</f>
        <v>0</v>
      </c>
      <c r="Y6" s="10">
        <f>+Y15*0.5</f>
        <v>0</v>
      </c>
      <c r="Z6" s="13"/>
      <c r="AA6" s="10">
        <f>+AA15*0.5</f>
        <v>0</v>
      </c>
      <c r="AB6" s="10">
        <f>+AB15*0.5</f>
        <v>0</v>
      </c>
      <c r="AC6" s="13"/>
      <c r="AD6" s="10">
        <f>+AD15*0.5</f>
        <v>0</v>
      </c>
      <c r="AE6" s="10">
        <f>+AE15*0.5</f>
        <v>0</v>
      </c>
      <c r="AF6" s="13"/>
      <c r="AG6" s="10">
        <f>+AG15*0.5</f>
        <v>0</v>
      </c>
      <c r="AH6" s="10">
        <f>+AH15*0.5</f>
        <v>0</v>
      </c>
      <c r="AI6" s="13"/>
      <c r="AJ6" s="10">
        <f>+AJ15*0.5</f>
        <v>0</v>
      </c>
      <c r="AK6" s="10">
        <f>+AK15*0.5</f>
        <v>0</v>
      </c>
      <c r="AL6" s="27">
        <f t="shared" si="0"/>
        <v>0</v>
      </c>
      <c r="AM6" s="27">
        <f t="shared" si="0"/>
        <v>0</v>
      </c>
      <c r="AN6" s="13"/>
      <c r="AO6" s="10">
        <f>+AO15*0.5</f>
        <v>237500</v>
      </c>
    </row>
    <row r="7" spans="1:41" ht="15" customHeight="1" x14ac:dyDescent="0.2">
      <c r="A7" s="14" t="s">
        <v>358</v>
      </c>
      <c r="B7" s="13" t="s">
        <v>357</v>
      </c>
      <c r="C7" s="20">
        <f>+C13*0.05</f>
        <v>0</v>
      </c>
      <c r="D7" s="20">
        <f>+D13*0.05</f>
        <v>0</v>
      </c>
      <c r="E7" s="13"/>
      <c r="F7" s="10">
        <f>+F13*0.05</f>
        <v>0</v>
      </c>
      <c r="G7" s="10">
        <f>+G13*0.05</f>
        <v>0</v>
      </c>
      <c r="H7" s="13"/>
      <c r="I7" s="10">
        <f>+I13*0.05</f>
        <v>0</v>
      </c>
      <c r="J7" s="10">
        <f>+J13*0.05</f>
        <v>0</v>
      </c>
      <c r="K7" s="13"/>
      <c r="L7" s="10">
        <f>+L13*0.05</f>
        <v>0</v>
      </c>
      <c r="M7" s="10">
        <f>+M13*0.05</f>
        <v>0</v>
      </c>
      <c r="N7" s="13"/>
      <c r="O7" s="10">
        <f>+O13*0.05</f>
        <v>0</v>
      </c>
      <c r="P7" s="10">
        <f>+P13*0.05</f>
        <v>0</v>
      </c>
      <c r="Q7" s="13"/>
      <c r="R7" s="10">
        <f>+R13*0.05</f>
        <v>0</v>
      </c>
      <c r="S7" s="10">
        <f>+S13*0.05</f>
        <v>0</v>
      </c>
      <c r="T7" s="13"/>
      <c r="U7" s="10">
        <f>+U13*0.05</f>
        <v>0</v>
      </c>
      <c r="V7" s="10">
        <f>+V13*0.05</f>
        <v>0</v>
      </c>
      <c r="W7" s="13"/>
      <c r="X7" s="10">
        <f>+X13*0.05</f>
        <v>0</v>
      </c>
      <c r="Y7" s="10">
        <f>+Y13*0.05</f>
        <v>0</v>
      </c>
      <c r="Z7" s="13"/>
      <c r="AA7" s="10">
        <f>+AA13*0.05</f>
        <v>0</v>
      </c>
      <c r="AB7" s="10">
        <f>+AB13*0.05</f>
        <v>0</v>
      </c>
      <c r="AC7" s="13"/>
      <c r="AD7" s="10">
        <f>+AD13*0.05</f>
        <v>0</v>
      </c>
      <c r="AE7" s="10">
        <f>+AE13*0.05</f>
        <v>0</v>
      </c>
      <c r="AF7" s="13"/>
      <c r="AG7" s="10">
        <f>+AG13*0.05</f>
        <v>0</v>
      </c>
      <c r="AH7" s="10">
        <f>+AH13*0.05</f>
        <v>0</v>
      </c>
      <c r="AI7" s="13"/>
      <c r="AJ7" s="10">
        <f>+AJ13*0.05</f>
        <v>0</v>
      </c>
      <c r="AK7" s="10">
        <f>+AK13*0.05</f>
        <v>0</v>
      </c>
      <c r="AL7" s="27">
        <f t="shared" si="0"/>
        <v>0</v>
      </c>
      <c r="AM7" s="27">
        <f t="shared" si="0"/>
        <v>0</v>
      </c>
      <c r="AN7" s="13"/>
      <c r="AO7" s="10">
        <f>+AO13*0.05</f>
        <v>42500</v>
      </c>
    </row>
    <row r="8" spans="1:41" ht="15" customHeight="1" x14ac:dyDescent="0.2">
      <c r="A8" s="14"/>
      <c r="B8" s="13"/>
      <c r="C8" s="55"/>
      <c r="D8" s="55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0"/>
    </row>
    <row r="9" spans="1:41" ht="15" customHeight="1" x14ac:dyDescent="0.2">
      <c r="A9" s="9" t="s">
        <v>4</v>
      </c>
      <c r="B9" s="8" t="s">
        <v>356</v>
      </c>
      <c r="C9" s="29">
        <f>SUM(C5:C7)</f>
        <v>8506.8740000000016</v>
      </c>
      <c r="D9" s="29">
        <f>SUM(D5:D7)</f>
        <v>6000</v>
      </c>
      <c r="E9" s="8"/>
      <c r="F9" s="7">
        <f>SUM(F5:F7)</f>
        <v>0</v>
      </c>
      <c r="G9" s="7">
        <f>SUM(G5:G7)</f>
        <v>0</v>
      </c>
      <c r="H9" s="8"/>
      <c r="I9" s="7">
        <f>SUM(I5:I7)</f>
        <v>0</v>
      </c>
      <c r="J9" s="7">
        <f>SUM(J5:J7)</f>
        <v>0</v>
      </c>
      <c r="K9" s="8"/>
      <c r="L9" s="7">
        <f>SUM(L5:L7)</f>
        <v>0</v>
      </c>
      <c r="M9" s="7">
        <f>SUM(M5:M7)</f>
        <v>0</v>
      </c>
      <c r="N9" s="8"/>
      <c r="O9" s="7">
        <f>SUM(O5:O7)</f>
        <v>0</v>
      </c>
      <c r="P9" s="7">
        <f>SUM(P5:P7)</f>
        <v>0</v>
      </c>
      <c r="Q9" s="8"/>
      <c r="R9" s="7">
        <f>SUM(R5:R7)</f>
        <v>0</v>
      </c>
      <c r="S9" s="7">
        <f>SUM(S5:S7)</f>
        <v>0</v>
      </c>
      <c r="T9" s="8"/>
      <c r="U9" s="7">
        <f>SUM(U5:U7)</f>
        <v>0</v>
      </c>
      <c r="V9" s="7">
        <f>SUM(V5:V7)</f>
        <v>0</v>
      </c>
      <c r="W9" s="8"/>
      <c r="X9" s="7">
        <f>SUM(X5:X7)</f>
        <v>0</v>
      </c>
      <c r="Y9" s="7">
        <f>SUM(Y5:Y7)</f>
        <v>0</v>
      </c>
      <c r="Z9" s="8"/>
      <c r="AA9" s="7">
        <f>SUM(AA5:AA7)</f>
        <v>0</v>
      </c>
      <c r="AB9" s="7">
        <f>SUM(AB5:AB7)</f>
        <v>0</v>
      </c>
      <c r="AC9" s="8"/>
      <c r="AD9" s="7">
        <f>SUM(AD5:AD7)</f>
        <v>0</v>
      </c>
      <c r="AE9" s="7">
        <f>SUM(AE5:AE7)</f>
        <v>0</v>
      </c>
      <c r="AF9" s="8"/>
      <c r="AG9" s="7">
        <f>SUM(AG5:AG7)</f>
        <v>0</v>
      </c>
      <c r="AH9" s="7">
        <f>SUM(AH5:AH7)</f>
        <v>0</v>
      </c>
      <c r="AI9" s="8"/>
      <c r="AJ9" s="7">
        <f>SUM(AJ5:AJ7)</f>
        <v>0</v>
      </c>
      <c r="AK9" s="7">
        <f>SUM(AK5:AK7)</f>
        <v>0</v>
      </c>
      <c r="AL9" s="7">
        <f>SUM(AL5:AL7)</f>
        <v>8506.8740000000016</v>
      </c>
      <c r="AM9" s="7">
        <f>SUM(AM5:AM7)</f>
        <v>6000</v>
      </c>
      <c r="AN9" s="8"/>
      <c r="AO9" s="7">
        <f>SUM(AO5:AO7)</f>
        <v>380000</v>
      </c>
    </row>
    <row r="10" spans="1:41" ht="15" customHeight="1" x14ac:dyDescent="0.2">
      <c r="AG10" s="45"/>
      <c r="AH10" s="45"/>
      <c r="AI10" s="45"/>
      <c r="AJ10" s="45"/>
      <c r="AK10" s="45"/>
      <c r="AL10" s="45"/>
      <c r="AM10" s="45"/>
      <c r="AN10" s="45"/>
      <c r="AO10" s="45"/>
    </row>
    <row r="11" spans="1:41" x14ac:dyDescent="0.2">
      <c r="A11" s="22" t="s">
        <v>355</v>
      </c>
      <c r="B11" s="21" t="s">
        <v>354</v>
      </c>
      <c r="C11" s="54"/>
      <c r="D11" s="54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46"/>
      <c r="AH11" s="46"/>
      <c r="AI11" s="46"/>
      <c r="AJ11" s="46"/>
      <c r="AK11" s="46"/>
      <c r="AL11" s="46"/>
      <c r="AM11" s="46"/>
      <c r="AN11" s="46"/>
      <c r="AO11" s="45" t="s">
        <v>133</v>
      </c>
    </row>
    <row r="12" spans="1:41" ht="15" customHeight="1" x14ac:dyDescent="0.2">
      <c r="A12" s="16" t="s">
        <v>353</v>
      </c>
      <c r="B12" s="15" t="s">
        <v>352</v>
      </c>
      <c r="C12" s="57"/>
      <c r="D12" s="57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47"/>
      <c r="AH12" s="47"/>
      <c r="AI12" s="47"/>
      <c r="AJ12" s="47"/>
      <c r="AK12" s="47"/>
      <c r="AL12" s="47"/>
      <c r="AM12" s="47"/>
      <c r="AN12" s="47"/>
      <c r="AO12" s="45"/>
    </row>
    <row r="13" spans="1:41" x14ac:dyDescent="0.2">
      <c r="A13" s="14" t="s">
        <v>351</v>
      </c>
      <c r="B13" s="13" t="s">
        <v>350</v>
      </c>
      <c r="C13" s="28"/>
      <c r="D13" s="28">
        <v>0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7">
        <f t="shared" ref="AL13" si="1">+C13+F13+I13+L13+O13+R13+U13+X13+AA13+AD13+AG13+AJ13</f>
        <v>0</v>
      </c>
      <c r="AM13" s="27">
        <f t="shared" ref="AM13" si="2">+D13+G13+J13+M13+P13+S13+V13+Y13+AB13+AE13+AH13+AK13</f>
        <v>0</v>
      </c>
      <c r="AN13" s="28"/>
      <c r="AO13" s="20">
        <v>850000</v>
      </c>
    </row>
    <row r="14" spans="1:41" x14ac:dyDescent="0.2">
      <c r="A14" s="14" t="s">
        <v>349</v>
      </c>
      <c r="B14" s="13" t="s">
        <v>348</v>
      </c>
      <c r="C14" s="28">
        <v>46040.15</v>
      </c>
      <c r="D14" s="28">
        <v>53000</v>
      </c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7">
        <f t="shared" ref="AL14:AL17" si="3">+C14+F14+I14+L14+O14+R14+U14+X14+AA14+AD14+AG14+AJ14</f>
        <v>46040.15</v>
      </c>
      <c r="AM14" s="27">
        <f t="shared" ref="AM14:AM17" si="4">+D14+G14+J14+M14+P14+S14+V14+Y14+AB14+AE14+AH14+AK14</f>
        <v>53000</v>
      </c>
      <c r="AN14" s="28"/>
      <c r="AO14" s="20">
        <v>825000</v>
      </c>
    </row>
    <row r="15" spans="1:41" x14ac:dyDescent="0.2">
      <c r="A15" s="14" t="s">
        <v>347</v>
      </c>
      <c r="B15" s="13" t="s">
        <v>346</v>
      </c>
      <c r="C15" s="28"/>
      <c r="D15" s="28">
        <v>0</v>
      </c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7">
        <f t="shared" si="3"/>
        <v>0</v>
      </c>
      <c r="AM15" s="27">
        <f t="shared" si="4"/>
        <v>0</v>
      </c>
      <c r="AN15" s="28"/>
      <c r="AO15" s="20">
        <v>475000</v>
      </c>
    </row>
    <row r="16" spans="1:41" x14ac:dyDescent="0.2">
      <c r="A16" s="14" t="s">
        <v>345</v>
      </c>
      <c r="B16" s="13" t="s">
        <v>344</v>
      </c>
      <c r="C16" s="28"/>
      <c r="D16" s="28">
        <v>0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7">
        <f t="shared" si="3"/>
        <v>0</v>
      </c>
      <c r="AM16" s="27">
        <f t="shared" si="4"/>
        <v>0</v>
      </c>
      <c r="AN16" s="28"/>
      <c r="AO16" s="20">
        <v>50000</v>
      </c>
    </row>
    <row r="17" spans="1:41" x14ac:dyDescent="0.2">
      <c r="A17" s="14" t="s">
        <v>343</v>
      </c>
      <c r="B17" s="13" t="s">
        <v>342</v>
      </c>
      <c r="C17" s="28"/>
      <c r="D17" s="28">
        <v>0</v>
      </c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7">
        <f t="shared" si="3"/>
        <v>0</v>
      </c>
      <c r="AM17" s="27">
        <f t="shared" si="4"/>
        <v>0</v>
      </c>
      <c r="AN17" s="28"/>
      <c r="AO17" s="20">
        <v>85000</v>
      </c>
    </row>
    <row r="18" spans="1:41" x14ac:dyDescent="0.2">
      <c r="A18" s="14"/>
      <c r="B18" s="13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0"/>
    </row>
    <row r="19" spans="1:41" x14ac:dyDescent="0.2">
      <c r="A19" s="9" t="s">
        <v>4</v>
      </c>
      <c r="B19" s="8" t="s">
        <v>341</v>
      </c>
      <c r="C19" s="29">
        <f>SUM(C13:C18)</f>
        <v>46040.15</v>
      </c>
      <c r="D19" s="29">
        <f>SUM(D13:D18)</f>
        <v>53000</v>
      </c>
      <c r="E19" s="34"/>
      <c r="F19" s="29">
        <f>SUM(F13:F18)</f>
        <v>0</v>
      </c>
      <c r="G19" s="29">
        <f>SUM(G13:G18)</f>
        <v>0</v>
      </c>
      <c r="H19" s="34"/>
      <c r="I19" s="29">
        <f>SUM(I13:I18)</f>
        <v>0</v>
      </c>
      <c r="J19" s="29">
        <f>SUM(J13:J18)</f>
        <v>0</v>
      </c>
      <c r="K19" s="34"/>
      <c r="L19" s="29">
        <f>SUM(L13:L18)</f>
        <v>0</v>
      </c>
      <c r="M19" s="29">
        <f>SUM(M13:M18)</f>
        <v>0</v>
      </c>
      <c r="N19" s="34"/>
      <c r="O19" s="29">
        <f>SUM(O13:O18)</f>
        <v>0</v>
      </c>
      <c r="P19" s="29">
        <f>SUM(P13:P18)</f>
        <v>0</v>
      </c>
      <c r="Q19" s="34"/>
      <c r="R19" s="29">
        <f>SUM(R13:R18)</f>
        <v>0</v>
      </c>
      <c r="S19" s="29">
        <f>SUM(S13:S18)</f>
        <v>0</v>
      </c>
      <c r="T19" s="34"/>
      <c r="U19" s="29">
        <f>SUM(U13:U18)</f>
        <v>0</v>
      </c>
      <c r="V19" s="29">
        <f>SUM(V13:V18)</f>
        <v>0</v>
      </c>
      <c r="W19" s="34"/>
      <c r="X19" s="29">
        <f>SUM(X13:X18)</f>
        <v>0</v>
      </c>
      <c r="Y19" s="29">
        <f>SUM(Y13:Y18)</f>
        <v>0</v>
      </c>
      <c r="Z19" s="34"/>
      <c r="AA19" s="29">
        <f>SUM(AA13:AA18)</f>
        <v>0</v>
      </c>
      <c r="AB19" s="29">
        <f>SUM(AB13:AB18)</f>
        <v>0</v>
      </c>
      <c r="AC19" s="34"/>
      <c r="AD19" s="29">
        <f>SUM(AD13:AD18)</f>
        <v>0</v>
      </c>
      <c r="AE19" s="29">
        <f>SUM(AE13:AE18)</f>
        <v>0</v>
      </c>
      <c r="AF19" s="34"/>
      <c r="AG19" s="29">
        <f>SUM(AG13:AG18)</f>
        <v>0</v>
      </c>
      <c r="AH19" s="29">
        <f>SUM(AH13:AH18)</f>
        <v>0</v>
      </c>
      <c r="AI19" s="34"/>
      <c r="AJ19" s="29">
        <f>SUM(AJ13:AJ18)</f>
        <v>0</v>
      </c>
      <c r="AK19" s="29">
        <f>SUM(AK13:AK18)</f>
        <v>0</v>
      </c>
      <c r="AL19" s="29">
        <f>SUM(AL13:AL18)</f>
        <v>46040.15</v>
      </c>
      <c r="AM19" s="29">
        <f>SUM(AM13:AM18)</f>
        <v>53000</v>
      </c>
      <c r="AN19" s="34"/>
      <c r="AO19" s="29">
        <f>SUM(AO13:AO18)</f>
        <v>2285000</v>
      </c>
    </row>
    <row r="20" spans="1:41" x14ac:dyDescent="0.2"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48"/>
      <c r="AH20" s="48"/>
      <c r="AI20" s="48"/>
      <c r="AJ20" s="48"/>
      <c r="AK20" s="48"/>
      <c r="AL20" s="48"/>
      <c r="AM20" s="48"/>
      <c r="AN20" s="48"/>
      <c r="AO20" s="48"/>
    </row>
    <row r="21" spans="1:41" x14ac:dyDescent="0.2">
      <c r="A21" s="16" t="s">
        <v>340</v>
      </c>
      <c r="B21" s="15" t="s">
        <v>339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49"/>
      <c r="AH21" s="49"/>
      <c r="AI21" s="49"/>
      <c r="AJ21" s="49"/>
      <c r="AK21" s="49"/>
      <c r="AL21" s="49"/>
      <c r="AM21" s="49"/>
      <c r="AN21" s="49"/>
      <c r="AO21" s="48"/>
    </row>
    <row r="22" spans="1:41" x14ac:dyDescent="0.2">
      <c r="A22" s="14" t="s">
        <v>338</v>
      </c>
      <c r="B22" s="13" t="s">
        <v>337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7">
        <f t="shared" ref="AL22:AL32" si="5">+C22+F22+I22+L22+O22+R22+U22+X22+AA22+AD22+AG22+AJ22</f>
        <v>0</v>
      </c>
      <c r="AM22" s="27">
        <f t="shared" ref="AM22:AM32" si="6">+D22+G22+J22+M22+P22+S22+V22+Y22+AB22+AE22+AH22+AK22</f>
        <v>0</v>
      </c>
      <c r="AN22" s="28"/>
      <c r="AO22" s="20"/>
    </row>
    <row r="23" spans="1:41" x14ac:dyDescent="0.2">
      <c r="A23" s="14" t="s">
        <v>336</v>
      </c>
      <c r="B23" s="13" t="s">
        <v>335</v>
      </c>
      <c r="C23" s="28">
        <v>121354</v>
      </c>
      <c r="D23" s="28">
        <v>119000</v>
      </c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7">
        <f t="shared" si="5"/>
        <v>121354</v>
      </c>
      <c r="AM23" s="27">
        <f t="shared" si="6"/>
        <v>119000</v>
      </c>
      <c r="AN23" s="28"/>
      <c r="AO23" s="20">
        <v>178446</v>
      </c>
    </row>
    <row r="24" spans="1:41" x14ac:dyDescent="0.2">
      <c r="A24" s="14" t="s">
        <v>334</v>
      </c>
      <c r="B24" s="13" t="s">
        <v>333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7">
        <f t="shared" si="5"/>
        <v>0</v>
      </c>
      <c r="AM24" s="27">
        <f t="shared" si="6"/>
        <v>0</v>
      </c>
      <c r="AN24" s="28"/>
      <c r="AO24" s="20">
        <v>0</v>
      </c>
    </row>
    <row r="25" spans="1:41" x14ac:dyDescent="0.2">
      <c r="A25" s="14" t="s">
        <v>332</v>
      </c>
      <c r="B25" s="13" t="s">
        <v>331</v>
      </c>
      <c r="C25" s="28">
        <v>191872</v>
      </c>
      <c r="D25" s="28">
        <v>175030</v>
      </c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7">
        <f t="shared" si="5"/>
        <v>191872</v>
      </c>
      <c r="AM25" s="27">
        <f t="shared" si="6"/>
        <v>175030</v>
      </c>
      <c r="AN25" s="28"/>
      <c r="AO25" s="20">
        <v>451380</v>
      </c>
    </row>
    <row r="26" spans="1:41" x14ac:dyDescent="0.2">
      <c r="A26" s="14" t="s">
        <v>330</v>
      </c>
      <c r="B26" s="13" t="s">
        <v>329</v>
      </c>
      <c r="C26" s="28">
        <v>91350</v>
      </c>
      <c r="D26" s="28">
        <v>67200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7">
        <f t="shared" si="5"/>
        <v>91350</v>
      </c>
      <c r="AM26" s="27">
        <f t="shared" si="6"/>
        <v>67200</v>
      </c>
      <c r="AN26" s="28"/>
      <c r="AO26" s="20">
        <v>480000</v>
      </c>
    </row>
    <row r="27" spans="1:41" x14ac:dyDescent="0.2">
      <c r="A27" s="14" t="s">
        <v>328</v>
      </c>
      <c r="B27" s="13" t="s">
        <v>327</v>
      </c>
      <c r="C27" s="28"/>
      <c r="D27" s="28">
        <v>0</v>
      </c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7">
        <f t="shared" si="5"/>
        <v>0</v>
      </c>
      <c r="AM27" s="27">
        <f t="shared" si="6"/>
        <v>0</v>
      </c>
      <c r="AN27" s="28"/>
      <c r="AO27" s="20">
        <v>322740</v>
      </c>
    </row>
    <row r="28" spans="1:41" x14ac:dyDescent="0.2">
      <c r="A28" s="14" t="s">
        <v>326</v>
      </c>
      <c r="B28" s="13" t="s">
        <v>396</v>
      </c>
      <c r="C28" s="28"/>
      <c r="D28" s="28">
        <v>0</v>
      </c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7">
        <f t="shared" si="5"/>
        <v>0</v>
      </c>
      <c r="AM28" s="27">
        <f t="shared" si="6"/>
        <v>0</v>
      </c>
      <c r="AN28" s="28"/>
      <c r="AO28" s="20">
        <v>1285000</v>
      </c>
    </row>
    <row r="29" spans="1:41" x14ac:dyDescent="0.2">
      <c r="A29" s="14" t="s">
        <v>325</v>
      </c>
      <c r="B29" s="13" t="s">
        <v>324</v>
      </c>
      <c r="C29" s="28">
        <v>42534.37</v>
      </c>
      <c r="D29" s="28">
        <v>30000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7">
        <f t="shared" si="5"/>
        <v>42534.37</v>
      </c>
      <c r="AM29" s="27">
        <f t="shared" si="6"/>
        <v>30000</v>
      </c>
      <c r="AN29" s="28"/>
      <c r="AO29" s="20">
        <v>500000</v>
      </c>
    </row>
    <row r="30" spans="1:41" x14ac:dyDescent="0.2">
      <c r="A30" s="14" t="s">
        <v>323</v>
      </c>
      <c r="B30" s="13" t="s">
        <v>322</v>
      </c>
      <c r="C30" s="28">
        <v>4650</v>
      </c>
      <c r="D30" s="28">
        <v>1650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7">
        <f t="shared" si="5"/>
        <v>4650</v>
      </c>
      <c r="AM30" s="27">
        <f t="shared" si="6"/>
        <v>1650</v>
      </c>
      <c r="AN30" s="28"/>
      <c r="AO30" s="20">
        <v>20000</v>
      </c>
    </row>
    <row r="31" spans="1:41" x14ac:dyDescent="0.2">
      <c r="A31" s="14" t="s">
        <v>321</v>
      </c>
      <c r="B31" s="13" t="s">
        <v>320</v>
      </c>
      <c r="C31" s="28">
        <v>8910</v>
      </c>
      <c r="D31" s="28">
        <v>2650</v>
      </c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7">
        <f t="shared" si="5"/>
        <v>8910</v>
      </c>
      <c r="AM31" s="27">
        <f t="shared" si="6"/>
        <v>2650</v>
      </c>
      <c r="AN31" s="28"/>
      <c r="AO31" s="20">
        <v>53000</v>
      </c>
    </row>
    <row r="32" spans="1:41" x14ac:dyDescent="0.2">
      <c r="A32" s="14" t="s">
        <v>319</v>
      </c>
      <c r="B32" s="13" t="s">
        <v>318</v>
      </c>
      <c r="C32" s="28">
        <v>5628.72</v>
      </c>
      <c r="D32" s="28">
        <v>4700</v>
      </c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7">
        <f t="shared" si="5"/>
        <v>5628.72</v>
      </c>
      <c r="AM32" s="27">
        <f t="shared" si="6"/>
        <v>4700</v>
      </c>
      <c r="AN32" s="28"/>
      <c r="AO32" s="20">
        <v>56500</v>
      </c>
    </row>
    <row r="33" spans="1:41" x14ac:dyDescent="0.2">
      <c r="A33" s="14"/>
      <c r="B33" s="13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0"/>
    </row>
    <row r="34" spans="1:41" x14ac:dyDescent="0.2">
      <c r="A34" s="9" t="s">
        <v>4</v>
      </c>
      <c r="B34" s="8" t="s">
        <v>317</v>
      </c>
      <c r="C34" s="29">
        <f>SUM(C22:C33)</f>
        <v>466299.08999999997</v>
      </c>
      <c r="D34" s="29">
        <f>SUM(D22:D33)</f>
        <v>400230</v>
      </c>
      <c r="E34" s="34"/>
      <c r="F34" s="29">
        <f>SUM(F22:F33)</f>
        <v>0</v>
      </c>
      <c r="G34" s="29">
        <f>SUM(G22:G33)</f>
        <v>0</v>
      </c>
      <c r="H34" s="34"/>
      <c r="I34" s="29">
        <f>SUM(I22:I33)</f>
        <v>0</v>
      </c>
      <c r="J34" s="29">
        <f>SUM(J22:J33)</f>
        <v>0</v>
      </c>
      <c r="K34" s="34"/>
      <c r="L34" s="29">
        <f>SUM(L22:L33)</f>
        <v>0</v>
      </c>
      <c r="M34" s="29">
        <f>SUM(M22:M33)</f>
        <v>0</v>
      </c>
      <c r="N34" s="34"/>
      <c r="O34" s="29">
        <f>SUM(O22:O33)</f>
        <v>0</v>
      </c>
      <c r="P34" s="29">
        <f>SUM(P22:P33)</f>
        <v>0</v>
      </c>
      <c r="Q34" s="34"/>
      <c r="R34" s="29">
        <f>SUM(R22:R33)</f>
        <v>0</v>
      </c>
      <c r="S34" s="29">
        <f>SUM(S22:S33)</f>
        <v>0</v>
      </c>
      <c r="T34" s="34"/>
      <c r="U34" s="29">
        <f>SUM(U22:U33)</f>
        <v>0</v>
      </c>
      <c r="V34" s="29">
        <f>SUM(V22:V33)</f>
        <v>0</v>
      </c>
      <c r="W34" s="34"/>
      <c r="X34" s="29">
        <f>SUM(X22:X33)</f>
        <v>0</v>
      </c>
      <c r="Y34" s="29">
        <f>SUM(Y22:Y33)</f>
        <v>0</v>
      </c>
      <c r="Z34" s="34"/>
      <c r="AA34" s="29">
        <f>SUM(AA22:AA33)</f>
        <v>0</v>
      </c>
      <c r="AB34" s="29">
        <f>SUM(AB22:AB33)</f>
        <v>0</v>
      </c>
      <c r="AC34" s="34"/>
      <c r="AD34" s="29">
        <f>SUM(AD22:AD33)</f>
        <v>0</v>
      </c>
      <c r="AE34" s="29">
        <f>SUM(AE22:AE33)</f>
        <v>0</v>
      </c>
      <c r="AF34" s="34"/>
      <c r="AG34" s="29">
        <f>SUM(AG22:AG33)</f>
        <v>0</v>
      </c>
      <c r="AH34" s="29">
        <f>SUM(AH22:AH33)</f>
        <v>0</v>
      </c>
      <c r="AI34" s="34"/>
      <c r="AJ34" s="29">
        <f>SUM(AJ22:AJ33)</f>
        <v>0</v>
      </c>
      <c r="AK34" s="29">
        <f>SUM(AK22:AK33)</f>
        <v>0</v>
      </c>
      <c r="AL34" s="29">
        <f>SUM(AL22:AL33)</f>
        <v>466299.08999999997</v>
      </c>
      <c r="AM34" s="29">
        <f>SUM(AM22:AM33)</f>
        <v>400230</v>
      </c>
      <c r="AN34" s="34"/>
      <c r="AO34" s="29">
        <f>SUM(AO22:AO33)</f>
        <v>3347066</v>
      </c>
    </row>
    <row r="35" spans="1:41" x14ac:dyDescent="0.2"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48"/>
      <c r="AH35" s="48"/>
      <c r="AI35" s="48"/>
      <c r="AJ35" s="48"/>
      <c r="AK35" s="48"/>
      <c r="AL35" s="48"/>
      <c r="AM35" s="48"/>
      <c r="AN35" s="48"/>
      <c r="AO35" s="48"/>
    </row>
    <row r="36" spans="1:41" x14ac:dyDescent="0.2">
      <c r="A36" s="16" t="s">
        <v>316</v>
      </c>
      <c r="B36" s="15" t="s">
        <v>315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49"/>
      <c r="AH36" s="49"/>
      <c r="AI36" s="49"/>
      <c r="AJ36" s="49"/>
      <c r="AK36" s="49"/>
      <c r="AL36" s="49"/>
      <c r="AM36" s="49"/>
      <c r="AN36" s="49"/>
      <c r="AO36" s="48"/>
    </row>
    <row r="37" spans="1:41" x14ac:dyDescent="0.2">
      <c r="A37" s="14" t="s">
        <v>314</v>
      </c>
      <c r="B37" s="13" t="s">
        <v>313</v>
      </c>
      <c r="C37" s="28">
        <v>6565</v>
      </c>
      <c r="D37" s="28">
        <v>4000</v>
      </c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7">
        <f t="shared" ref="AL37:AL42" si="7">+C37+F37+I37+L37+O37+R37+U37+X37+AA37+AD37+AG37+AJ37</f>
        <v>6565</v>
      </c>
      <c r="AM37" s="27">
        <f t="shared" ref="AM37:AM42" si="8">+D37+G37+J37+M37+P37+S37+V37+Y37+AB37+AE37+AH37+AK37</f>
        <v>4000</v>
      </c>
      <c r="AN37" s="28"/>
      <c r="AO37" s="20">
        <v>400000</v>
      </c>
    </row>
    <row r="38" spans="1:41" x14ac:dyDescent="0.2">
      <c r="A38" s="14" t="s">
        <v>312</v>
      </c>
      <c r="B38" s="13" t="s">
        <v>311</v>
      </c>
      <c r="C38" s="28">
        <v>1382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7">
        <f t="shared" si="7"/>
        <v>1382</v>
      </c>
      <c r="AM38" s="27">
        <f t="shared" si="8"/>
        <v>0</v>
      </c>
      <c r="AN38" s="28"/>
      <c r="AO38" s="20"/>
    </row>
    <row r="39" spans="1:41" x14ac:dyDescent="0.2">
      <c r="A39" s="14" t="s">
        <v>310</v>
      </c>
      <c r="B39" s="13" t="s">
        <v>309</v>
      </c>
      <c r="C39" s="28">
        <v>3955.5</v>
      </c>
      <c r="D39" s="28">
        <v>6675</v>
      </c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7">
        <f t="shared" si="7"/>
        <v>3955.5</v>
      </c>
      <c r="AM39" s="27">
        <f t="shared" si="8"/>
        <v>6675</v>
      </c>
      <c r="AN39" s="28"/>
      <c r="AO39" s="20">
        <v>80000</v>
      </c>
    </row>
    <row r="40" spans="1:41" x14ac:dyDescent="0.2">
      <c r="A40" s="14" t="s">
        <v>308</v>
      </c>
      <c r="B40" s="13" t="s">
        <v>307</v>
      </c>
      <c r="C40" s="28">
        <v>2027.25</v>
      </c>
      <c r="D40" s="28">
        <v>2500</v>
      </c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7">
        <f t="shared" si="7"/>
        <v>2027.25</v>
      </c>
      <c r="AM40" s="27">
        <f t="shared" si="8"/>
        <v>2500</v>
      </c>
      <c r="AN40" s="28"/>
      <c r="AO40" s="20">
        <v>30000</v>
      </c>
    </row>
    <row r="41" spans="1:41" x14ac:dyDescent="0.2">
      <c r="A41" s="14" t="s">
        <v>306</v>
      </c>
      <c r="B41" s="13" t="s">
        <v>305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7"/>
      <c r="AM41" s="27">
        <f t="shared" si="8"/>
        <v>0</v>
      </c>
      <c r="AN41" s="28"/>
      <c r="AO41" s="20"/>
    </row>
    <row r="42" spans="1:41" x14ac:dyDescent="0.2">
      <c r="A42" s="14" t="s">
        <v>304</v>
      </c>
      <c r="B42" s="13" t="s">
        <v>303</v>
      </c>
      <c r="C42" s="28">
        <v>2586.0500000000002</v>
      </c>
      <c r="D42" s="28">
        <v>375</v>
      </c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7">
        <f t="shared" si="7"/>
        <v>2586.0500000000002</v>
      </c>
      <c r="AM42" s="27">
        <f t="shared" si="8"/>
        <v>375</v>
      </c>
      <c r="AN42" s="28"/>
      <c r="AO42" s="20">
        <v>4500</v>
      </c>
    </row>
    <row r="43" spans="1:41" x14ac:dyDescent="0.2">
      <c r="A43" s="14"/>
      <c r="B43" s="13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0"/>
    </row>
    <row r="44" spans="1:41" x14ac:dyDescent="0.2">
      <c r="A44" s="9" t="s">
        <v>4</v>
      </c>
      <c r="B44" s="8" t="s">
        <v>302</v>
      </c>
      <c r="C44" s="29">
        <f>SUM(C37:C43)</f>
        <v>16515.8</v>
      </c>
      <c r="D44" s="29">
        <f>SUM(D37:D43)</f>
        <v>13550</v>
      </c>
      <c r="E44" s="34"/>
      <c r="F44" s="29">
        <f>SUM(F37:F43)</f>
        <v>0</v>
      </c>
      <c r="G44" s="29">
        <f>SUM(G37:G43)</f>
        <v>0</v>
      </c>
      <c r="H44" s="34"/>
      <c r="I44" s="29">
        <f>SUM(I37:I43)</f>
        <v>0</v>
      </c>
      <c r="J44" s="29">
        <f>SUM(J37:J43)</f>
        <v>0</v>
      </c>
      <c r="K44" s="34"/>
      <c r="L44" s="29">
        <f>SUM(L37:L43)</f>
        <v>0</v>
      </c>
      <c r="M44" s="29">
        <f>SUM(M37:M43)</f>
        <v>0</v>
      </c>
      <c r="N44" s="34"/>
      <c r="O44" s="29">
        <f>SUM(O37:O43)</f>
        <v>0</v>
      </c>
      <c r="P44" s="29">
        <f>SUM(P37:P43)</f>
        <v>0</v>
      </c>
      <c r="Q44" s="34"/>
      <c r="R44" s="29">
        <f>SUM(R37:R43)</f>
        <v>0</v>
      </c>
      <c r="S44" s="29">
        <f>SUM(S37:S43)</f>
        <v>0</v>
      </c>
      <c r="T44" s="34"/>
      <c r="U44" s="29">
        <f>SUM(U37:U43)</f>
        <v>0</v>
      </c>
      <c r="V44" s="29">
        <f>SUM(V37:V43)</f>
        <v>0</v>
      </c>
      <c r="W44" s="34"/>
      <c r="X44" s="29">
        <f>SUM(X37:X43)</f>
        <v>0</v>
      </c>
      <c r="Y44" s="29">
        <f>SUM(Y37:Y43)</f>
        <v>0</v>
      </c>
      <c r="Z44" s="34"/>
      <c r="AA44" s="29">
        <f>SUM(AA37:AA43)</f>
        <v>0</v>
      </c>
      <c r="AB44" s="29">
        <f>SUM(AB37:AB43)</f>
        <v>0</v>
      </c>
      <c r="AC44" s="34"/>
      <c r="AD44" s="29">
        <f>SUM(AD37:AD43)</f>
        <v>0</v>
      </c>
      <c r="AE44" s="29">
        <f>SUM(AE37:AE43)</f>
        <v>0</v>
      </c>
      <c r="AF44" s="34"/>
      <c r="AG44" s="29">
        <f>SUM(AG37:AG43)</f>
        <v>0</v>
      </c>
      <c r="AH44" s="29">
        <f>SUM(AH37:AH43)</f>
        <v>0</v>
      </c>
      <c r="AI44" s="34"/>
      <c r="AJ44" s="29">
        <f>SUM(AJ37:AJ43)</f>
        <v>0</v>
      </c>
      <c r="AK44" s="29">
        <f>SUM(AK37:AK43)</f>
        <v>0</v>
      </c>
      <c r="AL44" s="29">
        <f>SUM(AL37:AL43)</f>
        <v>16515.8</v>
      </c>
      <c r="AM44" s="29">
        <f>SUM(AM37:AM43)</f>
        <v>13550</v>
      </c>
      <c r="AN44" s="34"/>
      <c r="AO44" s="29">
        <f>SUM(AO37:AO43)</f>
        <v>514500</v>
      </c>
    </row>
    <row r="45" spans="1:41" x14ac:dyDescent="0.2"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48"/>
      <c r="AH45" s="48"/>
      <c r="AI45" s="48"/>
      <c r="AJ45" s="48"/>
      <c r="AK45" s="48"/>
      <c r="AL45" s="48"/>
      <c r="AM45" s="48"/>
      <c r="AN45" s="48"/>
      <c r="AO45" s="48"/>
    </row>
    <row r="46" spans="1:41" x14ac:dyDescent="0.2">
      <c r="A46" s="16" t="s">
        <v>301</v>
      </c>
      <c r="B46" s="15" t="s">
        <v>300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49"/>
      <c r="AH46" s="49"/>
      <c r="AI46" s="49"/>
      <c r="AJ46" s="49"/>
      <c r="AK46" s="49"/>
      <c r="AL46" s="49"/>
      <c r="AM46" s="49"/>
      <c r="AN46" s="49"/>
      <c r="AO46" s="48"/>
    </row>
    <row r="47" spans="1:41" x14ac:dyDescent="0.2">
      <c r="A47" s="14">
        <v>4040980</v>
      </c>
      <c r="B47" s="13" t="s">
        <v>299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44"/>
      <c r="AK47" s="28"/>
      <c r="AL47" s="27">
        <f t="shared" ref="AL47:AL57" si="9">+C47+F47+I47+L47+O47+R47+U47+X47+AA47+AD47+AG47+AJ47</f>
        <v>0</v>
      </c>
      <c r="AM47" s="27">
        <f t="shared" ref="AM47:AM57" si="10">+D47+G47+J47+M47+P47+S47+V47+Y47+AB47+AE47+AH47+AK47</f>
        <v>0</v>
      </c>
      <c r="AN47" s="28"/>
      <c r="AO47" s="20">
        <v>0</v>
      </c>
    </row>
    <row r="48" spans="1:41" x14ac:dyDescent="0.2">
      <c r="A48" s="156">
        <v>4060050</v>
      </c>
      <c r="B48" s="157" t="s">
        <v>858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44"/>
      <c r="AK48" s="28"/>
      <c r="AL48" s="120">
        <f t="shared" ref="AL48" si="11">+C48+F48+I48+L48+O48+R48+U48+X48+AA48+AD48+AG48+AJ48</f>
        <v>0</v>
      </c>
      <c r="AM48" s="27">
        <f t="shared" ref="AM48" si="12">+D48+G48+J48+M48+P48+S48+V48+Y48+AB48+AE48+AH48+AK48</f>
        <v>0</v>
      </c>
      <c r="AN48" s="28"/>
      <c r="AO48" s="20"/>
    </row>
    <row r="49" spans="1:41" x14ac:dyDescent="0.2">
      <c r="A49" s="156" t="s">
        <v>298</v>
      </c>
      <c r="B49" s="157" t="s">
        <v>297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44"/>
      <c r="AK49" s="28"/>
      <c r="AL49" s="120">
        <f t="shared" si="9"/>
        <v>0</v>
      </c>
      <c r="AM49" s="27">
        <f t="shared" si="10"/>
        <v>0</v>
      </c>
      <c r="AN49" s="28"/>
      <c r="AO49" s="20">
        <v>0</v>
      </c>
    </row>
    <row r="50" spans="1:41" x14ac:dyDescent="0.2">
      <c r="A50" s="156" t="s">
        <v>296</v>
      </c>
      <c r="B50" s="157" t="s">
        <v>295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44"/>
      <c r="AK50" s="28"/>
      <c r="AL50" s="120">
        <f t="shared" si="9"/>
        <v>0</v>
      </c>
      <c r="AM50" s="27">
        <f t="shared" si="10"/>
        <v>0</v>
      </c>
      <c r="AN50" s="28"/>
      <c r="AO50" s="20">
        <v>0</v>
      </c>
    </row>
    <row r="51" spans="1:41" x14ac:dyDescent="0.2">
      <c r="A51" s="156" t="s">
        <v>294</v>
      </c>
      <c r="B51" s="157" t="s">
        <v>293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44"/>
      <c r="AK51" s="28"/>
      <c r="AL51" s="120">
        <f t="shared" si="9"/>
        <v>0</v>
      </c>
      <c r="AM51" s="27">
        <f t="shared" si="10"/>
        <v>0</v>
      </c>
      <c r="AN51" s="28"/>
      <c r="AO51" s="20">
        <v>0</v>
      </c>
    </row>
    <row r="52" spans="1:41" x14ac:dyDescent="0.2">
      <c r="A52" s="156">
        <v>4060400</v>
      </c>
      <c r="B52" s="157" t="s">
        <v>292</v>
      </c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44"/>
      <c r="AK52" s="28"/>
      <c r="AL52" s="120">
        <f t="shared" si="9"/>
        <v>0</v>
      </c>
      <c r="AM52" s="27">
        <f t="shared" si="10"/>
        <v>0</v>
      </c>
      <c r="AN52" s="28"/>
      <c r="AO52" s="20">
        <v>0</v>
      </c>
    </row>
    <row r="53" spans="1:41" x14ac:dyDescent="0.2">
      <c r="A53" s="156" t="s">
        <v>291</v>
      </c>
      <c r="B53" s="157" t="s">
        <v>290</v>
      </c>
      <c r="C53" s="28"/>
      <c r="D53" s="28"/>
      <c r="E53" s="28"/>
      <c r="F53" s="28"/>
      <c r="G53" s="28"/>
      <c r="H53" s="28"/>
      <c r="I53" s="28"/>
      <c r="J53" s="28"/>
      <c r="K53" s="28"/>
      <c r="L53" s="123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44"/>
      <c r="AK53" s="28"/>
      <c r="AL53" s="120">
        <f t="shared" si="9"/>
        <v>0</v>
      </c>
      <c r="AM53" s="27">
        <f t="shared" si="10"/>
        <v>0</v>
      </c>
      <c r="AN53" s="28"/>
      <c r="AO53" s="20">
        <v>0</v>
      </c>
    </row>
    <row r="54" spans="1:41" x14ac:dyDescent="0.2">
      <c r="A54" s="156">
        <v>4060800</v>
      </c>
      <c r="B54" s="157" t="s">
        <v>289</v>
      </c>
      <c r="C54" s="28"/>
      <c r="D54" s="28"/>
      <c r="E54" s="28"/>
      <c r="F54" s="28"/>
      <c r="G54" s="28"/>
      <c r="H54" s="28"/>
      <c r="I54" s="28"/>
      <c r="J54" s="28"/>
      <c r="K54" s="28"/>
      <c r="L54" s="123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44"/>
      <c r="AK54" s="28"/>
      <c r="AL54" s="120">
        <f t="shared" si="9"/>
        <v>0</v>
      </c>
      <c r="AM54" s="27">
        <f t="shared" si="10"/>
        <v>0</v>
      </c>
      <c r="AN54" s="28"/>
      <c r="AO54" s="20">
        <v>0</v>
      </c>
    </row>
    <row r="55" spans="1:41" x14ac:dyDescent="0.2">
      <c r="A55" s="156">
        <v>4060900</v>
      </c>
      <c r="B55" s="157" t="s">
        <v>288</v>
      </c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44"/>
      <c r="AK55" s="28"/>
      <c r="AL55" s="120">
        <f t="shared" si="9"/>
        <v>0</v>
      </c>
      <c r="AM55" s="27">
        <f t="shared" si="10"/>
        <v>0</v>
      </c>
      <c r="AN55" s="28"/>
      <c r="AO55" s="20">
        <v>0</v>
      </c>
    </row>
    <row r="56" spans="1:41" x14ac:dyDescent="0.2">
      <c r="A56" s="156">
        <v>4061000</v>
      </c>
      <c r="B56" s="157" t="s">
        <v>859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44"/>
      <c r="AK56" s="28"/>
      <c r="AL56" s="120">
        <f t="shared" si="9"/>
        <v>0</v>
      </c>
      <c r="AM56" s="27"/>
      <c r="AN56" s="28"/>
      <c r="AO56" s="20"/>
    </row>
    <row r="57" spans="1:41" x14ac:dyDescent="0.2">
      <c r="A57" s="156" t="s">
        <v>287</v>
      </c>
      <c r="B57" s="157" t="s">
        <v>286</v>
      </c>
      <c r="C57" s="28"/>
      <c r="D57" s="28"/>
      <c r="E57" s="28"/>
      <c r="F57" s="28"/>
      <c r="G57" s="28"/>
      <c r="H57" s="28"/>
      <c r="I57" s="28"/>
      <c r="J57" s="28"/>
      <c r="K57" s="28"/>
      <c r="L57" s="123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44"/>
      <c r="AK57" s="28"/>
      <c r="AL57" s="120">
        <f t="shared" si="9"/>
        <v>0</v>
      </c>
      <c r="AM57" s="27">
        <f t="shared" si="10"/>
        <v>0</v>
      </c>
      <c r="AN57" s="28"/>
      <c r="AO57" s="20">
        <v>0</v>
      </c>
    </row>
    <row r="58" spans="1:41" x14ac:dyDescent="0.2">
      <c r="A58" s="12"/>
      <c r="B58" s="11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</row>
    <row r="59" spans="1:41" x14ac:dyDescent="0.2">
      <c r="A59" s="9" t="s">
        <v>4</v>
      </c>
      <c r="B59" s="8" t="s">
        <v>285</v>
      </c>
      <c r="C59" s="29">
        <f>SUM(C47:C58)</f>
        <v>0</v>
      </c>
      <c r="D59" s="29">
        <f>SUM(D47:D58)</f>
        <v>0</v>
      </c>
      <c r="E59" s="34"/>
      <c r="F59" s="29">
        <f>SUM(F47:F58)</f>
        <v>0</v>
      </c>
      <c r="G59" s="29">
        <f>SUM(G47:G58)</f>
        <v>0</v>
      </c>
      <c r="H59" s="34"/>
      <c r="I59" s="29">
        <f>SUM(I47:I58)</f>
        <v>0</v>
      </c>
      <c r="J59" s="29">
        <f>SUM(J47:J58)</f>
        <v>0</v>
      </c>
      <c r="K59" s="34"/>
      <c r="L59" s="29">
        <f>SUM(L47:L58)</f>
        <v>0</v>
      </c>
      <c r="M59" s="29">
        <f>SUM(M47:M58)</f>
        <v>0</v>
      </c>
      <c r="N59" s="34"/>
      <c r="O59" s="29">
        <f>SUM(O47:O58)</f>
        <v>0</v>
      </c>
      <c r="P59" s="29">
        <f>SUM(P47:P58)</f>
        <v>0</v>
      </c>
      <c r="Q59" s="34"/>
      <c r="R59" s="29">
        <f>SUM(R47:R58)</f>
        <v>0</v>
      </c>
      <c r="S59" s="29">
        <f>SUM(S47:S58)</f>
        <v>0</v>
      </c>
      <c r="T59" s="34"/>
      <c r="U59" s="29">
        <f>SUM(U47:U58)</f>
        <v>0</v>
      </c>
      <c r="V59" s="29">
        <f>SUM(V47:V58)</f>
        <v>0</v>
      </c>
      <c r="W59" s="34"/>
      <c r="X59" s="29">
        <f>SUM(X47:X58)</f>
        <v>0</v>
      </c>
      <c r="Y59" s="29">
        <f>SUM(Y47:Y58)</f>
        <v>0</v>
      </c>
      <c r="Z59" s="34"/>
      <c r="AA59" s="41">
        <f>SUM(AA47:AA58)</f>
        <v>0</v>
      </c>
      <c r="AB59" s="29">
        <f>SUM(AB47:AB58)</f>
        <v>0</v>
      </c>
      <c r="AC59" s="34"/>
      <c r="AD59" s="41">
        <f>SUM(AD47:AD58)</f>
        <v>0</v>
      </c>
      <c r="AE59" s="29">
        <f>SUM(AE47:AE58)</f>
        <v>0</v>
      </c>
      <c r="AF59" s="34"/>
      <c r="AG59" s="41">
        <f>SUM(AG47:AG58)</f>
        <v>0</v>
      </c>
      <c r="AH59" s="29">
        <f>SUM(AH47:AH58)</f>
        <v>0</v>
      </c>
      <c r="AI59" s="34"/>
      <c r="AJ59" s="41">
        <f>SUM(AJ47:AJ58)</f>
        <v>0</v>
      </c>
      <c r="AK59" s="29">
        <f>SUM(AK47:AK58)</f>
        <v>0</v>
      </c>
      <c r="AL59" s="41">
        <f>SUM(AL47:AL58)</f>
        <v>0</v>
      </c>
      <c r="AM59" s="29">
        <f>SUM(AM47:AM58)</f>
        <v>0</v>
      </c>
      <c r="AN59" s="34"/>
      <c r="AO59" s="29">
        <f>SUM(AO47:AO58)</f>
        <v>0</v>
      </c>
    </row>
    <row r="60" spans="1:41" x14ac:dyDescent="0.2"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48"/>
      <c r="AH60" s="48"/>
      <c r="AI60" s="48"/>
      <c r="AJ60" s="48"/>
      <c r="AK60" s="48"/>
      <c r="AL60" s="48"/>
      <c r="AM60" s="48"/>
      <c r="AN60" s="48"/>
      <c r="AO60" s="48"/>
    </row>
    <row r="61" spans="1:41" x14ac:dyDescent="0.2">
      <c r="A61" s="16" t="s">
        <v>284</v>
      </c>
      <c r="B61" s="15" t="s">
        <v>283</v>
      </c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49"/>
      <c r="AH61" s="49"/>
      <c r="AI61" s="49"/>
      <c r="AJ61" s="49"/>
      <c r="AK61" s="49"/>
      <c r="AL61" s="49"/>
      <c r="AM61" s="49"/>
      <c r="AN61" s="49"/>
      <c r="AO61" s="48"/>
    </row>
    <row r="62" spans="1:41" x14ac:dyDescent="0.2">
      <c r="A62" s="14" t="s">
        <v>282</v>
      </c>
      <c r="B62" s="13" t="s">
        <v>224</v>
      </c>
      <c r="C62" s="28">
        <v>100</v>
      </c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7">
        <f t="shared" ref="AL62:AL68" si="13">+C62+F62+I62+L62+O62+R62+U62+X62+AA62+AD62+AG62+AJ62</f>
        <v>100</v>
      </c>
      <c r="AM62" s="27">
        <f t="shared" ref="AM62:AM68" si="14">+D62+G62+J62+M62+P62+S62+V62+Y62+AB62+AE62+AH62+AK62</f>
        <v>0</v>
      </c>
      <c r="AN62" s="28"/>
      <c r="AO62" s="20">
        <v>0</v>
      </c>
    </row>
    <row r="63" spans="1:41" x14ac:dyDescent="0.2">
      <c r="A63" s="14">
        <v>4040525</v>
      </c>
      <c r="B63" s="13" t="s">
        <v>385</v>
      </c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120">
        <f>+C63+F63+I63+L63+O63+R63+U63+X63+AA63+AD63+AG63+AJ63</f>
        <v>0</v>
      </c>
      <c r="AM63" s="27">
        <f t="shared" si="14"/>
        <v>0</v>
      </c>
      <c r="AN63" s="28"/>
      <c r="AO63" s="20">
        <v>0</v>
      </c>
    </row>
    <row r="64" spans="1:41" x14ac:dyDescent="0.2">
      <c r="A64" s="14" t="s">
        <v>281</v>
      </c>
      <c r="B64" s="13" t="s">
        <v>280</v>
      </c>
      <c r="C64" s="28">
        <v>4000</v>
      </c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44"/>
      <c r="AB64" s="28"/>
      <c r="AC64" s="28"/>
      <c r="AD64" s="44"/>
      <c r="AE64" s="28"/>
      <c r="AF64" s="28"/>
      <c r="AG64" s="44"/>
      <c r="AH64" s="28"/>
      <c r="AI64" s="28"/>
      <c r="AJ64" s="44"/>
      <c r="AK64" s="28"/>
      <c r="AL64" s="27">
        <f t="shared" si="13"/>
        <v>4000</v>
      </c>
      <c r="AM64" s="27">
        <f t="shared" si="14"/>
        <v>0</v>
      </c>
      <c r="AN64" s="28"/>
      <c r="AO64" s="20">
        <v>0</v>
      </c>
    </row>
    <row r="65" spans="1:44" x14ac:dyDescent="0.2">
      <c r="A65" s="14" t="s">
        <v>279</v>
      </c>
      <c r="B65" s="13" t="s">
        <v>278</v>
      </c>
      <c r="C65" s="28">
        <v>150</v>
      </c>
      <c r="D65" s="28">
        <v>80</v>
      </c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7">
        <f t="shared" si="13"/>
        <v>150</v>
      </c>
      <c r="AM65" s="27">
        <f t="shared" si="14"/>
        <v>80</v>
      </c>
      <c r="AN65" s="28"/>
      <c r="AO65" s="20">
        <v>1000</v>
      </c>
    </row>
    <row r="66" spans="1:44" x14ac:dyDescent="0.2">
      <c r="A66" s="14" t="s">
        <v>277</v>
      </c>
      <c r="B66" s="13" t="s">
        <v>394</v>
      </c>
      <c r="C66" s="28"/>
      <c r="D66" s="28">
        <v>5000</v>
      </c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7">
        <f t="shared" si="13"/>
        <v>0</v>
      </c>
      <c r="AM66" s="27">
        <f t="shared" si="14"/>
        <v>5000</v>
      </c>
      <c r="AN66" s="28"/>
      <c r="AO66" s="20">
        <v>60000</v>
      </c>
    </row>
    <row r="67" spans="1:44" x14ac:dyDescent="0.2">
      <c r="A67" s="14">
        <v>4040750</v>
      </c>
      <c r="B67" s="13" t="s">
        <v>395</v>
      </c>
      <c r="C67" s="28">
        <v>5881.22</v>
      </c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7">
        <f t="shared" ref="AL67" si="15">+C67+F67+I67+L67+O67+R67+U67+X67+AA67+AD67+AG67+AJ67</f>
        <v>5881.22</v>
      </c>
      <c r="AM67" s="27">
        <f t="shared" ref="AM67" si="16">+D67+G67+J67+M67+P67+S67+V67+Y67+AB67+AE67+AH67+AK67</f>
        <v>0</v>
      </c>
      <c r="AN67" s="28"/>
      <c r="AO67" s="20">
        <v>0</v>
      </c>
    </row>
    <row r="68" spans="1:44" x14ac:dyDescent="0.2">
      <c r="A68" s="14" t="s">
        <v>276</v>
      </c>
      <c r="B68" s="13" t="s">
        <v>275</v>
      </c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7">
        <f t="shared" si="13"/>
        <v>0</v>
      </c>
      <c r="AM68" s="27">
        <f t="shared" si="14"/>
        <v>0</v>
      </c>
      <c r="AN68" s="28"/>
      <c r="AO68" s="20">
        <v>95000</v>
      </c>
    </row>
    <row r="69" spans="1:44" x14ac:dyDescent="0.2">
      <c r="A69" s="14"/>
      <c r="B69" s="13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0"/>
    </row>
    <row r="70" spans="1:44" x14ac:dyDescent="0.2">
      <c r="A70" s="9" t="s">
        <v>4</v>
      </c>
      <c r="B70" s="8" t="s">
        <v>274</v>
      </c>
      <c r="C70" s="29">
        <f>SUM(C62:C69)</f>
        <v>10131.220000000001</v>
      </c>
      <c r="D70" s="29">
        <f>SUM(D62:D69)</f>
        <v>5080</v>
      </c>
      <c r="E70" s="34"/>
      <c r="F70" s="29">
        <f>SUM(F62:F69)</f>
        <v>0</v>
      </c>
      <c r="G70" s="29">
        <f>SUM(G62:G69)</f>
        <v>0</v>
      </c>
      <c r="H70" s="34"/>
      <c r="I70" s="29">
        <f>SUM(I62:I69)</f>
        <v>0</v>
      </c>
      <c r="J70" s="29">
        <f>SUM(J62:J69)</f>
        <v>0</v>
      </c>
      <c r="K70" s="34"/>
      <c r="L70" s="29">
        <f>SUM(L62:L69)</f>
        <v>0</v>
      </c>
      <c r="M70" s="29">
        <f>SUM(M62:M69)</f>
        <v>0</v>
      </c>
      <c r="N70" s="34"/>
      <c r="O70" s="29">
        <f>SUM(O62:O69)</f>
        <v>0</v>
      </c>
      <c r="P70" s="29">
        <f>SUM(P62:P69)</f>
        <v>0</v>
      </c>
      <c r="Q70" s="34"/>
      <c r="R70" s="29">
        <f>SUM(R62:R69)</f>
        <v>0</v>
      </c>
      <c r="S70" s="29">
        <f>SUM(S62:S69)</f>
        <v>0</v>
      </c>
      <c r="T70" s="34"/>
      <c r="U70" s="29">
        <f>SUM(U62:U69)</f>
        <v>0</v>
      </c>
      <c r="V70" s="29">
        <f>SUM(V62:V69)</f>
        <v>0</v>
      </c>
      <c r="W70" s="34"/>
      <c r="X70" s="29">
        <f>SUM(X62:X69)</f>
        <v>0</v>
      </c>
      <c r="Y70" s="29">
        <f>SUM(Y62:Y69)</f>
        <v>0</v>
      </c>
      <c r="Z70" s="34"/>
      <c r="AA70" s="29">
        <f>SUM(AA62:AA69)</f>
        <v>0</v>
      </c>
      <c r="AB70" s="29">
        <f>SUM(AB62:AB69)</f>
        <v>0</v>
      </c>
      <c r="AC70" s="34"/>
      <c r="AD70" s="29">
        <f>SUM(AD62:AD69)</f>
        <v>0</v>
      </c>
      <c r="AE70" s="29">
        <f>SUM(AE62:AE69)</f>
        <v>0</v>
      </c>
      <c r="AF70" s="34"/>
      <c r="AG70" s="29">
        <f>SUM(AG62:AG69)</f>
        <v>0</v>
      </c>
      <c r="AH70" s="29">
        <f>SUM(AH62:AH69)</f>
        <v>0</v>
      </c>
      <c r="AI70" s="34"/>
      <c r="AJ70" s="29">
        <f>SUM(AJ62:AJ69)</f>
        <v>0</v>
      </c>
      <c r="AK70" s="29">
        <f>SUM(AK62:AK69)</f>
        <v>0</v>
      </c>
      <c r="AL70" s="29">
        <f>SUM(AL62:AL69)</f>
        <v>10131.220000000001</v>
      </c>
      <c r="AM70" s="29">
        <f>SUM(AM62:AM69)</f>
        <v>5080</v>
      </c>
      <c r="AN70" s="34"/>
      <c r="AO70" s="29">
        <f>SUM(AO62:AO69)</f>
        <v>156000</v>
      </c>
    </row>
    <row r="71" spans="1:44" x14ac:dyDescent="0.2">
      <c r="C71" s="35"/>
      <c r="D71" s="35"/>
      <c r="E71" s="35"/>
      <c r="F71" s="35"/>
      <c r="G71" s="35"/>
      <c r="H71" s="35"/>
      <c r="I71" s="35"/>
      <c r="J71" s="35"/>
      <c r="K71" s="35"/>
      <c r="L71" s="48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48"/>
      <c r="AH71" s="48"/>
      <c r="AI71" s="48"/>
      <c r="AJ71" s="48"/>
      <c r="AK71" s="48"/>
      <c r="AL71" s="48"/>
      <c r="AM71" s="48"/>
      <c r="AN71" s="48"/>
      <c r="AO71" s="48"/>
    </row>
    <row r="72" spans="1:44" x14ac:dyDescent="0.2">
      <c r="A72" s="16" t="s">
        <v>273</v>
      </c>
      <c r="B72" s="15" t="s">
        <v>272</v>
      </c>
      <c r="C72" s="36"/>
      <c r="D72" s="36"/>
      <c r="E72" s="36"/>
      <c r="F72" s="36"/>
      <c r="G72" s="36"/>
      <c r="H72" s="36"/>
      <c r="I72" s="36"/>
      <c r="J72" s="36"/>
      <c r="K72" s="36"/>
      <c r="L72" s="49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49"/>
      <c r="AH72" s="49"/>
      <c r="AI72" s="49"/>
      <c r="AJ72" s="49"/>
      <c r="AK72" s="49"/>
      <c r="AL72" s="49"/>
      <c r="AM72" s="49"/>
      <c r="AN72" s="49"/>
      <c r="AO72" s="48"/>
    </row>
    <row r="73" spans="1:44" x14ac:dyDescent="0.2">
      <c r="A73" s="156" t="s">
        <v>271</v>
      </c>
      <c r="B73" s="157" t="s">
        <v>270</v>
      </c>
      <c r="C73" s="28">
        <v>1035</v>
      </c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120">
        <f t="shared" ref="AL73:AL75" si="17">+C73+F73+I73+L73+O73+R73+U73+X73+AA73+AD73+AG73+AJ73</f>
        <v>1035</v>
      </c>
      <c r="AM73" s="27">
        <f t="shared" ref="AM73:AM75" si="18">+D73+G73+J73+M73+P73+S73+V73+Y73+AB73+AE73+AH73+AK73</f>
        <v>0</v>
      </c>
      <c r="AN73" s="28"/>
      <c r="AO73" s="20">
        <v>0</v>
      </c>
    </row>
    <row r="74" spans="1:44" x14ac:dyDescent="0.2">
      <c r="A74" s="156" t="s">
        <v>269</v>
      </c>
      <c r="B74" s="157" t="s">
        <v>268</v>
      </c>
      <c r="C74" s="28">
        <v>2200</v>
      </c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120">
        <f t="shared" si="17"/>
        <v>2200</v>
      </c>
      <c r="AM74" s="27">
        <f t="shared" si="18"/>
        <v>0</v>
      </c>
      <c r="AN74" s="28"/>
      <c r="AO74" s="20">
        <v>0</v>
      </c>
    </row>
    <row r="75" spans="1:44" x14ac:dyDescent="0.2">
      <c r="A75" s="156" t="s">
        <v>267</v>
      </c>
      <c r="B75" s="157" t="s">
        <v>266</v>
      </c>
      <c r="C75" s="28">
        <v>2518</v>
      </c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120">
        <f t="shared" si="17"/>
        <v>2518</v>
      </c>
      <c r="AM75" s="27">
        <f t="shared" si="18"/>
        <v>0</v>
      </c>
      <c r="AN75" s="28"/>
      <c r="AO75" s="20">
        <v>0</v>
      </c>
    </row>
    <row r="76" spans="1:44" x14ac:dyDescent="0.2">
      <c r="A76" s="14"/>
      <c r="B76" s="13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44"/>
      <c r="AM76" s="28"/>
      <c r="AN76" s="28"/>
      <c r="AO76" s="20"/>
    </row>
    <row r="77" spans="1:44" x14ac:dyDescent="0.2">
      <c r="A77" s="9" t="s">
        <v>4</v>
      </c>
      <c r="B77" s="8" t="s">
        <v>265</v>
      </c>
      <c r="C77" s="29">
        <f>SUM(C73:C76)</f>
        <v>5753</v>
      </c>
      <c r="D77" s="29">
        <f>SUM(D73:D76)</f>
        <v>0</v>
      </c>
      <c r="E77" s="34"/>
      <c r="F77" s="29">
        <f>SUM(F73:F76)</f>
        <v>0</v>
      </c>
      <c r="G77" s="29">
        <f>SUM(G73:G76)</f>
        <v>0</v>
      </c>
      <c r="H77" s="34"/>
      <c r="I77" s="29">
        <f>SUM(I73:I76)</f>
        <v>0</v>
      </c>
      <c r="J77" s="29">
        <f>SUM(J73:J76)</f>
        <v>0</v>
      </c>
      <c r="K77" s="34"/>
      <c r="L77" s="29">
        <f>SUM(L73:L76)</f>
        <v>0</v>
      </c>
      <c r="M77" s="29">
        <f>SUM(M73:M76)</f>
        <v>0</v>
      </c>
      <c r="N77" s="34"/>
      <c r="O77" s="29">
        <f>SUM(O73:O76)</f>
        <v>0</v>
      </c>
      <c r="P77" s="29">
        <f>SUM(P73:P76)</f>
        <v>0</v>
      </c>
      <c r="Q77" s="34"/>
      <c r="R77" s="29">
        <f>SUM(R73:R76)</f>
        <v>0</v>
      </c>
      <c r="S77" s="29">
        <f>SUM(S73:S76)</f>
        <v>0</v>
      </c>
      <c r="T77" s="34"/>
      <c r="U77" s="29">
        <f>SUM(U73:U76)</f>
        <v>0</v>
      </c>
      <c r="V77" s="29">
        <f>SUM(V73:V76)</f>
        <v>0</v>
      </c>
      <c r="W77" s="34"/>
      <c r="X77" s="29">
        <f>SUM(X73:X76)</f>
        <v>0</v>
      </c>
      <c r="Y77" s="29">
        <f>SUM(Y73:Y76)</f>
        <v>0</v>
      </c>
      <c r="Z77" s="34"/>
      <c r="AA77" s="41">
        <f>SUM(AA73:AA76)</f>
        <v>0</v>
      </c>
      <c r="AB77" s="29">
        <f>SUM(AB73:AB76)</f>
        <v>0</v>
      </c>
      <c r="AC77" s="34"/>
      <c r="AD77" s="41">
        <f>SUM(AD73:AD76)</f>
        <v>0</v>
      </c>
      <c r="AE77" s="29">
        <f>SUM(AE73:AE76)</f>
        <v>0</v>
      </c>
      <c r="AF77" s="34"/>
      <c r="AG77" s="41">
        <f>SUM(AG73:AG76)</f>
        <v>0</v>
      </c>
      <c r="AH77" s="29">
        <f>SUM(AH73:AH76)</f>
        <v>0</v>
      </c>
      <c r="AI77" s="34"/>
      <c r="AJ77" s="41">
        <f>SUM(AJ73:AJ76)</f>
        <v>0</v>
      </c>
      <c r="AK77" s="29">
        <f>SUM(AK73:AK76)</f>
        <v>0</v>
      </c>
      <c r="AL77" s="41">
        <f>SUM(AL73:AL76)</f>
        <v>5753</v>
      </c>
      <c r="AM77" s="29">
        <f>SUM(AM73:AM76)</f>
        <v>0</v>
      </c>
      <c r="AN77" s="34"/>
      <c r="AO77" s="29">
        <f>SUM(AO73:AO76)</f>
        <v>0</v>
      </c>
    </row>
    <row r="78" spans="1:44" x14ac:dyDescent="0.2">
      <c r="C78" s="35"/>
      <c r="D78" s="35"/>
      <c r="E78" s="35"/>
      <c r="F78" s="35"/>
      <c r="G78" s="35"/>
      <c r="H78" s="35"/>
      <c r="I78" s="35"/>
      <c r="J78" s="35"/>
      <c r="K78" s="35"/>
      <c r="L78" s="48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48"/>
      <c r="AH78" s="48"/>
      <c r="AI78" s="48"/>
      <c r="AJ78" s="48"/>
      <c r="AK78" s="48"/>
      <c r="AL78" s="48"/>
      <c r="AM78" s="48"/>
      <c r="AN78" s="48"/>
      <c r="AO78" s="48"/>
    </row>
    <row r="79" spans="1:44" x14ac:dyDescent="0.2">
      <c r="A79" s="16" t="s">
        <v>264</v>
      </c>
      <c r="B79" s="15" t="s">
        <v>260</v>
      </c>
      <c r="C79" s="36"/>
      <c r="D79" s="36"/>
      <c r="E79" s="36"/>
      <c r="F79" s="36"/>
      <c r="G79" s="36"/>
      <c r="H79" s="36"/>
      <c r="I79" s="36"/>
      <c r="J79" s="36"/>
      <c r="K79" s="36"/>
      <c r="L79" s="49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49"/>
      <c r="AH79" s="49"/>
      <c r="AI79" s="49"/>
      <c r="AJ79" s="49"/>
      <c r="AK79" s="49"/>
      <c r="AL79" s="49"/>
      <c r="AM79" s="49"/>
      <c r="AN79" s="49"/>
      <c r="AO79" s="48"/>
    </row>
    <row r="80" spans="1:44" x14ac:dyDescent="0.2">
      <c r="A80" s="14" t="s">
        <v>263</v>
      </c>
      <c r="B80" s="13" t="s">
        <v>262</v>
      </c>
      <c r="C80" s="28">
        <v>25439.51</v>
      </c>
      <c r="D80" s="28">
        <v>25000</v>
      </c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149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7">
        <f>+C80+F80+I80+L80+O80+R80+U80+X80+AA80+AD80+AG80+AJ80</f>
        <v>25439.51</v>
      </c>
      <c r="AM80" s="27">
        <f t="shared" ref="AM80:AM81" si="19">+D80+G80+J80+M80+P80+S80+V80+Y80+AB80+AE80+AH80+AK80</f>
        <v>25000</v>
      </c>
      <c r="AN80" s="28"/>
      <c r="AO80" s="20">
        <v>300000</v>
      </c>
      <c r="AR80" s="153"/>
    </row>
    <row r="81" spans="1:41" x14ac:dyDescent="0.2">
      <c r="A81" s="14" t="s">
        <v>261</v>
      </c>
      <c r="B81" s="13" t="s">
        <v>260</v>
      </c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44"/>
      <c r="AB81" s="28"/>
      <c r="AC81" s="28"/>
      <c r="AD81" s="44"/>
      <c r="AE81" s="28"/>
      <c r="AF81" s="28"/>
      <c r="AG81" s="44"/>
      <c r="AH81" s="28"/>
      <c r="AI81" s="28"/>
      <c r="AJ81" s="44"/>
      <c r="AK81" s="28"/>
      <c r="AL81" s="27">
        <f t="shared" ref="AL81" si="20">+C81+F81+I81+L81+O81+R81+U81+X81+AA81+AD81+AG81+AJ81</f>
        <v>0</v>
      </c>
      <c r="AM81" s="27">
        <f t="shared" si="19"/>
        <v>0</v>
      </c>
      <c r="AN81" s="28"/>
      <c r="AO81" s="20">
        <v>0</v>
      </c>
    </row>
    <row r="82" spans="1:41" x14ac:dyDescent="0.2">
      <c r="A82" s="14"/>
      <c r="B82" s="13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0">
        <v>0</v>
      </c>
    </row>
    <row r="83" spans="1:41" x14ac:dyDescent="0.2">
      <c r="A83" s="9" t="s">
        <v>4</v>
      </c>
      <c r="B83" s="8" t="s">
        <v>259</v>
      </c>
      <c r="C83" s="29">
        <f>SUM(C80:C82)</f>
        <v>25439.51</v>
      </c>
      <c r="D83" s="29">
        <f>SUM(D80:D82)</f>
        <v>25000</v>
      </c>
      <c r="E83" s="34"/>
      <c r="F83" s="29">
        <f>SUM(F80:F82)</f>
        <v>0</v>
      </c>
      <c r="G83" s="29">
        <f>SUM(G80:G82)</f>
        <v>0</v>
      </c>
      <c r="H83" s="34"/>
      <c r="I83" s="29">
        <f>SUM(I80:I82)</f>
        <v>0</v>
      </c>
      <c r="J83" s="29">
        <f>SUM(J80:J82)</f>
        <v>0</v>
      </c>
      <c r="K83" s="34"/>
      <c r="L83" s="29">
        <f>SUM(L80:L82)</f>
        <v>0</v>
      </c>
      <c r="M83" s="29">
        <f>SUM(M80:M82)</f>
        <v>0</v>
      </c>
      <c r="N83" s="34"/>
      <c r="O83" s="29">
        <f>SUM(O80:O82)</f>
        <v>0</v>
      </c>
      <c r="P83" s="29">
        <f>SUM(P80:P82)</f>
        <v>0</v>
      </c>
      <c r="Q83" s="34"/>
      <c r="R83" s="29">
        <f>SUM(R80:R82)</f>
        <v>0</v>
      </c>
      <c r="S83" s="29">
        <f>SUM(S80:S82)</f>
        <v>0</v>
      </c>
      <c r="T83" s="34"/>
      <c r="U83" s="29">
        <f>SUM(U80:U82)</f>
        <v>0</v>
      </c>
      <c r="V83" s="29">
        <f>SUM(V80:V82)</f>
        <v>0</v>
      </c>
      <c r="W83" s="34"/>
      <c r="X83" s="29">
        <f>SUM(X80:X82)</f>
        <v>0</v>
      </c>
      <c r="Y83" s="29">
        <f>SUM(Y80:Y82)</f>
        <v>0</v>
      </c>
      <c r="Z83" s="34"/>
      <c r="AA83" s="29">
        <f>SUM(AA80:AA82)</f>
        <v>0</v>
      </c>
      <c r="AB83" s="29">
        <f>SUM(AB80:AB82)</f>
        <v>0</v>
      </c>
      <c r="AC83" s="34"/>
      <c r="AD83" s="29">
        <f>SUM(AD80:AD82)</f>
        <v>0</v>
      </c>
      <c r="AE83" s="29">
        <f>SUM(AE80:AE82)</f>
        <v>0</v>
      </c>
      <c r="AF83" s="34"/>
      <c r="AG83" s="29">
        <f>SUM(AG80:AG82)</f>
        <v>0</v>
      </c>
      <c r="AH83" s="29">
        <f>SUM(AH80:AH82)</f>
        <v>0</v>
      </c>
      <c r="AI83" s="34"/>
      <c r="AJ83" s="29">
        <f>SUM(AJ80:AJ82)</f>
        <v>0</v>
      </c>
      <c r="AK83" s="29">
        <f>SUM(AK80:AK82)</f>
        <v>0</v>
      </c>
      <c r="AL83" s="29">
        <f>SUM(AL80:AL82)</f>
        <v>25439.51</v>
      </c>
      <c r="AM83" s="29">
        <f>SUM(AM80:AM82)</f>
        <v>25000</v>
      </c>
      <c r="AN83" s="34"/>
      <c r="AO83" s="29">
        <f>SUM(AO80:AO82)</f>
        <v>300000</v>
      </c>
    </row>
    <row r="84" spans="1:41" x14ac:dyDescent="0.2">
      <c r="C84" s="35"/>
      <c r="D84" s="35"/>
      <c r="E84" s="35"/>
      <c r="F84" s="35"/>
      <c r="G84" s="35"/>
      <c r="H84" s="35"/>
      <c r="I84" s="35"/>
      <c r="J84" s="35"/>
      <c r="K84" s="35"/>
      <c r="L84" s="48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48"/>
      <c r="AH84" s="48"/>
      <c r="AI84" s="48"/>
      <c r="AJ84" s="48"/>
      <c r="AK84" s="48"/>
      <c r="AL84" s="48"/>
      <c r="AM84" s="48"/>
      <c r="AN84" s="48"/>
      <c r="AO84" s="48"/>
    </row>
    <row r="85" spans="1:41" x14ac:dyDescent="0.2">
      <c r="A85" s="16" t="s">
        <v>258</v>
      </c>
      <c r="B85" s="15" t="s">
        <v>257</v>
      </c>
      <c r="C85" s="36"/>
      <c r="D85" s="36"/>
      <c r="E85" s="36"/>
      <c r="F85" s="36"/>
      <c r="G85" s="36"/>
      <c r="H85" s="36"/>
      <c r="I85" s="36"/>
      <c r="J85" s="36"/>
      <c r="K85" s="36"/>
      <c r="L85" s="49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49"/>
      <c r="AH85" s="49"/>
      <c r="AI85" s="49"/>
      <c r="AJ85" s="49"/>
      <c r="AK85" s="49"/>
      <c r="AL85" s="49"/>
      <c r="AM85" s="49"/>
      <c r="AN85" s="49"/>
      <c r="AO85" s="48"/>
    </row>
    <row r="86" spans="1:41" x14ac:dyDescent="0.2">
      <c r="A86" s="14" t="s">
        <v>256</v>
      </c>
      <c r="B86" s="13" t="s">
        <v>255</v>
      </c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7">
        <f t="shared" ref="AL86:AL87" si="21">+C86+F86+I86+L86+O86+R86+U86+X86+AA86+AD86+AG86+AJ86</f>
        <v>0</v>
      </c>
      <c r="AM86" s="27">
        <f t="shared" ref="AM86:AM87" si="22">+D86+G86+J86+M86+P86+S86+V86+Y86+AB86+AE86+AH86+AK86</f>
        <v>0</v>
      </c>
      <c r="AN86" s="28"/>
      <c r="AO86" s="20">
        <v>0</v>
      </c>
    </row>
    <row r="87" spans="1:41" x14ac:dyDescent="0.2">
      <c r="A87" s="14">
        <v>4050400</v>
      </c>
      <c r="B87" s="13" t="s">
        <v>254</v>
      </c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7">
        <f t="shared" si="21"/>
        <v>0</v>
      </c>
      <c r="AM87" s="27">
        <f t="shared" si="22"/>
        <v>0</v>
      </c>
      <c r="AN87" s="28"/>
      <c r="AO87" s="20">
        <v>0</v>
      </c>
    </row>
    <row r="88" spans="1:41" x14ac:dyDescent="0.2">
      <c r="A88" s="14"/>
      <c r="B88" s="13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0"/>
    </row>
    <row r="89" spans="1:41" x14ac:dyDescent="0.2">
      <c r="A89" s="9" t="s">
        <v>4</v>
      </c>
      <c r="B89" s="8" t="s">
        <v>253</v>
      </c>
      <c r="C89" s="29">
        <f>SUM(C86:C88)</f>
        <v>0</v>
      </c>
      <c r="D89" s="29">
        <f>SUM(D86:D88)</f>
        <v>0</v>
      </c>
      <c r="E89" s="34"/>
      <c r="F89" s="29">
        <f>SUM(F86:F88)</f>
        <v>0</v>
      </c>
      <c r="G89" s="29">
        <f>SUM(G86:G88)</f>
        <v>0</v>
      </c>
      <c r="H89" s="34"/>
      <c r="I89" s="29">
        <f>SUM(I86:I88)</f>
        <v>0</v>
      </c>
      <c r="J89" s="29">
        <f>SUM(J86:J88)</f>
        <v>0</v>
      </c>
      <c r="K89" s="34"/>
      <c r="L89" s="29">
        <f>SUM(L86:L88)</f>
        <v>0</v>
      </c>
      <c r="M89" s="29">
        <f>SUM(M86:M88)</f>
        <v>0</v>
      </c>
      <c r="N89" s="34"/>
      <c r="O89" s="29">
        <f>SUM(O86:O88)</f>
        <v>0</v>
      </c>
      <c r="P89" s="29">
        <f>SUM(P86:P88)</f>
        <v>0</v>
      </c>
      <c r="Q89" s="34"/>
      <c r="R89" s="29">
        <f>SUM(R86:R88)</f>
        <v>0</v>
      </c>
      <c r="S89" s="29">
        <f>SUM(S86:S88)</f>
        <v>0</v>
      </c>
      <c r="T89" s="34"/>
      <c r="U89" s="29">
        <f>SUM(U86:U88)</f>
        <v>0</v>
      </c>
      <c r="V89" s="29">
        <f>SUM(V86:V88)</f>
        <v>0</v>
      </c>
      <c r="W89" s="34"/>
      <c r="X89" s="29">
        <f>SUM(X86:X88)</f>
        <v>0</v>
      </c>
      <c r="Y89" s="29">
        <f>SUM(Y86:Y88)</f>
        <v>0</v>
      </c>
      <c r="Z89" s="34"/>
      <c r="AA89" s="41">
        <f>SUM(AA86:AA88)</f>
        <v>0</v>
      </c>
      <c r="AB89" s="29">
        <f>SUM(AB86:AB88)</f>
        <v>0</v>
      </c>
      <c r="AC89" s="34"/>
      <c r="AD89" s="41">
        <f>SUM(AD86:AD88)</f>
        <v>0</v>
      </c>
      <c r="AE89" s="29">
        <f>SUM(AE86:AE88)</f>
        <v>0</v>
      </c>
      <c r="AF89" s="34"/>
      <c r="AG89" s="41">
        <f>SUM(AG86:AG88)</f>
        <v>0</v>
      </c>
      <c r="AH89" s="29">
        <f>SUM(AH86:AH88)</f>
        <v>0</v>
      </c>
      <c r="AI89" s="34"/>
      <c r="AJ89" s="41">
        <f>SUM(AJ86:AJ88)</f>
        <v>0</v>
      </c>
      <c r="AK89" s="29">
        <f>SUM(AK86:AK88)</f>
        <v>0</v>
      </c>
      <c r="AL89" s="41">
        <f>SUM(AL86:AL88)</f>
        <v>0</v>
      </c>
      <c r="AM89" s="29">
        <f>SUM(AM86:AM88)</f>
        <v>0</v>
      </c>
      <c r="AN89" s="34"/>
      <c r="AO89" s="29">
        <f>SUM(AO86:AO88)</f>
        <v>0</v>
      </c>
    </row>
    <row r="90" spans="1:41" x14ac:dyDescent="0.2">
      <c r="C90" s="35"/>
      <c r="D90" s="35"/>
      <c r="E90" s="35"/>
      <c r="F90" s="35"/>
      <c r="G90" s="35"/>
      <c r="H90" s="35"/>
      <c r="I90" s="35"/>
      <c r="J90" s="35"/>
      <c r="K90" s="35"/>
      <c r="L90" s="48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48"/>
      <c r="AH90" s="48"/>
      <c r="AI90" s="48"/>
      <c r="AJ90" s="48"/>
      <c r="AK90" s="48"/>
      <c r="AL90" s="48"/>
      <c r="AM90" s="48"/>
      <c r="AN90" s="48"/>
      <c r="AO90" s="48"/>
    </row>
    <row r="91" spans="1:41" x14ac:dyDescent="0.2">
      <c r="A91" s="16" t="s">
        <v>252</v>
      </c>
      <c r="B91" s="15" t="s">
        <v>251</v>
      </c>
      <c r="C91" s="36"/>
      <c r="D91" s="36"/>
      <c r="E91" s="36"/>
      <c r="F91" s="36"/>
      <c r="G91" s="36"/>
      <c r="H91" s="36"/>
      <c r="I91" s="36"/>
      <c r="J91" s="36"/>
      <c r="K91" s="36"/>
      <c r="L91" s="49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49"/>
      <c r="AH91" s="49"/>
      <c r="AI91" s="49"/>
      <c r="AJ91" s="49"/>
      <c r="AK91" s="49"/>
      <c r="AL91" s="49"/>
      <c r="AM91" s="49"/>
      <c r="AN91" s="49"/>
      <c r="AO91" s="48"/>
    </row>
    <row r="92" spans="1:41" x14ac:dyDescent="0.2">
      <c r="A92" s="14" t="s">
        <v>250</v>
      </c>
      <c r="B92" s="13" t="s">
        <v>249</v>
      </c>
      <c r="C92" s="44">
        <v>500</v>
      </c>
      <c r="D92" s="44">
        <v>125</v>
      </c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27">
        <f t="shared" ref="AL92:AL95" si="23">+C92+F92+I92+L92+O92+R92+U92+X92+AA92+AD92+AG92+AJ92</f>
        <v>500</v>
      </c>
      <c r="AM92" s="27">
        <f t="shared" ref="AM92:AM95" si="24">+D92+G92+J92+M92+P92+S92+V92+Y92+AB92+AE92+AH92+AK92</f>
        <v>125</v>
      </c>
      <c r="AN92" s="28"/>
      <c r="AO92" s="20">
        <v>1500</v>
      </c>
    </row>
    <row r="93" spans="1:41" x14ac:dyDescent="0.2">
      <c r="A93" s="14" t="s">
        <v>248</v>
      </c>
      <c r="B93" s="13" t="s">
        <v>9</v>
      </c>
      <c r="C93" s="44">
        <v>662.47</v>
      </c>
      <c r="D93" s="44">
        <v>205</v>
      </c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27">
        <f t="shared" si="23"/>
        <v>662.47</v>
      </c>
      <c r="AM93" s="27">
        <f t="shared" si="24"/>
        <v>205</v>
      </c>
      <c r="AN93" s="28"/>
      <c r="AO93" s="20">
        <v>2500</v>
      </c>
    </row>
    <row r="94" spans="1:41" x14ac:dyDescent="0.2">
      <c r="A94" s="156" t="s">
        <v>247</v>
      </c>
      <c r="B94" s="157" t="s">
        <v>246</v>
      </c>
      <c r="C94" s="44">
        <v>1138555.55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120">
        <f t="shared" si="23"/>
        <v>1138555.55</v>
      </c>
      <c r="AM94" s="27">
        <f t="shared" si="24"/>
        <v>0</v>
      </c>
      <c r="AN94" s="28"/>
      <c r="AO94" s="20">
        <v>0</v>
      </c>
    </row>
    <row r="95" spans="1:41" x14ac:dyDescent="0.2">
      <c r="A95" s="14" t="s">
        <v>245</v>
      </c>
      <c r="B95" s="13" t="s">
        <v>244</v>
      </c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27">
        <f t="shared" si="23"/>
        <v>0</v>
      </c>
      <c r="AM95" s="27">
        <f t="shared" si="24"/>
        <v>0</v>
      </c>
      <c r="AN95" s="28"/>
      <c r="AO95" s="20">
        <v>50000</v>
      </c>
    </row>
    <row r="96" spans="1:41" x14ac:dyDescent="0.2">
      <c r="A96" s="12"/>
      <c r="B96" s="11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</row>
    <row r="97" spans="1:44" x14ac:dyDescent="0.2">
      <c r="A97" s="9" t="s">
        <v>4</v>
      </c>
      <c r="B97" s="8" t="s">
        <v>243</v>
      </c>
      <c r="C97" s="29">
        <f>SUM(C92:C96)</f>
        <v>1139718.02</v>
      </c>
      <c r="D97" s="29">
        <f>SUM(D92:D96)</f>
        <v>330</v>
      </c>
      <c r="E97" s="34"/>
      <c r="F97" s="29">
        <f>SUM(F92:F96)</f>
        <v>0</v>
      </c>
      <c r="G97" s="29">
        <f>SUM(G92:G96)</f>
        <v>0</v>
      </c>
      <c r="H97" s="34"/>
      <c r="I97" s="29">
        <f>SUM(I92:I96)</f>
        <v>0</v>
      </c>
      <c r="J97" s="29">
        <f>SUM(J92:J96)</f>
        <v>0</v>
      </c>
      <c r="K97" s="34"/>
      <c r="L97" s="29">
        <f>SUM(L92:L96)</f>
        <v>0</v>
      </c>
      <c r="M97" s="29">
        <f>SUM(M92:M96)</f>
        <v>0</v>
      </c>
      <c r="N97" s="34"/>
      <c r="O97" s="29">
        <f>SUM(O92:O96)</f>
        <v>0</v>
      </c>
      <c r="P97" s="29">
        <f>SUM(P92:P96)</f>
        <v>0</v>
      </c>
      <c r="Q97" s="34"/>
      <c r="R97" s="29">
        <f>SUM(R92:R96)</f>
        <v>0</v>
      </c>
      <c r="S97" s="29">
        <f>SUM(S92:S96)</f>
        <v>0</v>
      </c>
      <c r="T97" s="34"/>
      <c r="U97" s="29">
        <f>SUM(U92:U96)</f>
        <v>0</v>
      </c>
      <c r="V97" s="29">
        <f>SUM(V92:V96)</f>
        <v>0</v>
      </c>
      <c r="W97" s="34"/>
      <c r="X97" s="29">
        <f>SUM(X92:X96)</f>
        <v>0</v>
      </c>
      <c r="Y97" s="29">
        <f>SUM(Y92:Y96)</f>
        <v>0</v>
      </c>
      <c r="Z97" s="34"/>
      <c r="AA97" s="29">
        <f>SUM(AA92:AA96)</f>
        <v>0</v>
      </c>
      <c r="AB97" s="29">
        <f>SUM(AB92:AB96)</f>
        <v>0</v>
      </c>
      <c r="AC97" s="34"/>
      <c r="AD97" s="29">
        <f>SUM(AD92:AD96)</f>
        <v>0</v>
      </c>
      <c r="AE97" s="29">
        <f>SUM(AE92:AE96)</f>
        <v>0</v>
      </c>
      <c r="AF97" s="34"/>
      <c r="AG97" s="29">
        <f>SUM(AG92:AG96)</f>
        <v>0</v>
      </c>
      <c r="AH97" s="29">
        <f>SUM(AH92:AH96)</f>
        <v>0</v>
      </c>
      <c r="AI97" s="34"/>
      <c r="AJ97" s="29">
        <f>SUM(AJ92:AJ96)</f>
        <v>0</v>
      </c>
      <c r="AK97" s="29">
        <f>SUM(AK92:AK96)</f>
        <v>0</v>
      </c>
      <c r="AL97" s="41">
        <f>SUM(AL92:AL96)</f>
        <v>1139718.02</v>
      </c>
      <c r="AM97" s="29">
        <f>SUM(AM92:AM96)</f>
        <v>330</v>
      </c>
      <c r="AN97" s="34"/>
      <c r="AO97" s="29">
        <f>SUM(AO92:AO96)</f>
        <v>54000</v>
      </c>
    </row>
    <row r="98" spans="1:44" x14ac:dyDescent="0.2"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48"/>
      <c r="AH98" s="48"/>
      <c r="AI98" s="48"/>
      <c r="AJ98" s="48"/>
      <c r="AK98" s="48"/>
      <c r="AL98" s="48"/>
      <c r="AM98" s="48"/>
      <c r="AN98" s="48"/>
      <c r="AO98" s="48"/>
    </row>
    <row r="99" spans="1:44" ht="12" thickBot="1" x14ac:dyDescent="0.25">
      <c r="A99" s="6"/>
      <c r="B99" s="5" t="s">
        <v>242</v>
      </c>
      <c r="C99" s="30">
        <f>+C97+C89+C83+C77+C70+C59+C44+C34+C19</f>
        <v>1709896.79</v>
      </c>
      <c r="D99" s="30">
        <f>+D97+D89+D83+D77+D70+D59+D44+D34+D19</f>
        <v>497190</v>
      </c>
      <c r="E99" s="34"/>
      <c r="F99" s="30">
        <f>+F97+F89+F83+F77+F70+F59+F44+F34+F19</f>
        <v>0</v>
      </c>
      <c r="G99" s="30">
        <f>+G97+G89+G83+G77+G70+G59+G44+G34+G19</f>
        <v>0</v>
      </c>
      <c r="H99" s="34"/>
      <c r="I99" s="30">
        <f>+I97+I89+I83+I77+I70+I59+I44+I34+I19</f>
        <v>0</v>
      </c>
      <c r="J99" s="30">
        <f>+J97+J89+J83+J77+J70+J59+J44+J34+J19</f>
        <v>0</v>
      </c>
      <c r="K99" s="34"/>
      <c r="L99" s="30">
        <f>+L97+L89+L83+L77+L70+L59+L44+L34+L19</f>
        <v>0</v>
      </c>
      <c r="M99" s="30">
        <f>+M97+M89+M83+M77+M70+M59+M44+M34+M19</f>
        <v>0</v>
      </c>
      <c r="N99" s="34"/>
      <c r="O99" s="30">
        <f>+O97+O89+O83+O77+O70+O59+O44+O34+O19</f>
        <v>0</v>
      </c>
      <c r="P99" s="30">
        <f>+P97+P89+P83+P77+P70+P59+P44+P34+P19</f>
        <v>0</v>
      </c>
      <c r="Q99" s="34"/>
      <c r="R99" s="30">
        <f>+R97+R89+R83+R77+R70+R59+R44+R34+R19</f>
        <v>0</v>
      </c>
      <c r="S99" s="30">
        <f>+S97+S89+S83+S77+S70+S59+S44+S34+S19</f>
        <v>0</v>
      </c>
      <c r="T99" s="34"/>
      <c r="U99" s="30">
        <f>+U97+U89+U83+U77+U70+U59+U44+U34+U19</f>
        <v>0</v>
      </c>
      <c r="V99" s="30">
        <f>+V97+V89+V83+V77+V70+V59+V44+V34+V19</f>
        <v>0</v>
      </c>
      <c r="W99" s="34"/>
      <c r="X99" s="30">
        <f>+X97+X89+X83+X77+X70+X59+X44+X34+X19</f>
        <v>0</v>
      </c>
      <c r="Y99" s="30">
        <f>+Y97+Y89+Y83+Y77+Y70+Y59+Y44+Y34+Y19</f>
        <v>0</v>
      </c>
      <c r="Z99" s="34"/>
      <c r="AA99" s="30">
        <f>+AA97+AA89+AA83+AA77+AA70+AA59+AA44+AA34+AA19</f>
        <v>0</v>
      </c>
      <c r="AB99" s="30">
        <f>+AB97+AB89+AB83+AB77+AB70+AB59+AB44+AB34+AB19</f>
        <v>0</v>
      </c>
      <c r="AC99" s="34"/>
      <c r="AD99" s="30">
        <f>+AD97+AD89+AD83+AD77+AD70+AD59+AD44+AD34+AD19</f>
        <v>0</v>
      </c>
      <c r="AE99" s="30">
        <f>+AE97+AE89+AE83+AE77+AE70+AE59+AE44+AE34+AE19</f>
        <v>0</v>
      </c>
      <c r="AF99" s="34"/>
      <c r="AG99" s="30">
        <f>+AG97+AG89+AG83+AG77+AG70+AG59+AG44+AG34+AG19</f>
        <v>0</v>
      </c>
      <c r="AH99" s="30">
        <f>+AH97+AH89+AH83+AH77+AH70+AH59+AH44+AH34+AH19</f>
        <v>0</v>
      </c>
      <c r="AI99" s="34"/>
      <c r="AJ99" s="30">
        <f>+AJ97+AJ89+AJ83+AJ77+AJ70+AJ59+AJ44+AJ34+AJ19</f>
        <v>0</v>
      </c>
      <c r="AK99" s="30">
        <f>+AK97+AK89+AK83+AK77+AK70+AK59+AK44+AK34+AK19</f>
        <v>0</v>
      </c>
      <c r="AL99" s="30">
        <f>+AL97+AL89+AL83+AL77+AL70+AL59+AL44+AL34+AL19</f>
        <v>1709896.79</v>
      </c>
      <c r="AM99" s="30">
        <f>+AM97+AM89+AM83+AM77+AM70+AM59+AM44+AM34+AM19</f>
        <v>497190</v>
      </c>
      <c r="AN99" s="34"/>
      <c r="AO99" s="30">
        <f>+AO97+AO89+AO83+AO77+AO70+AO59+AO44+AO34+AO19</f>
        <v>6656566</v>
      </c>
      <c r="AQ99" s="151"/>
      <c r="AR99" s="151"/>
    </row>
    <row r="100" spans="1:44" ht="12" thickTop="1" x14ac:dyDescent="0.2"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48"/>
      <c r="AH100" s="48"/>
      <c r="AI100" s="48"/>
      <c r="AJ100" s="48"/>
      <c r="AK100" s="48"/>
      <c r="AL100" s="48">
        <f>+AL94+AL75+AL74+AL73+AL63+SUM(AL48:AL57)</f>
        <v>1144308.55</v>
      </c>
      <c r="AM100" s="48">
        <f>+AL100-AL99</f>
        <v>-565588.24</v>
      </c>
      <c r="AN100" s="48"/>
      <c r="AO100" s="48">
        <f>+AM100+6534587</f>
        <v>5968998.7599999998</v>
      </c>
    </row>
    <row r="101" spans="1:44" x14ac:dyDescent="0.2">
      <c r="A101" s="22" t="s">
        <v>241</v>
      </c>
      <c r="B101" s="21" t="s">
        <v>240</v>
      </c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50"/>
      <c r="AH101" s="50"/>
      <c r="AI101" s="50"/>
      <c r="AJ101" s="50"/>
      <c r="AK101" s="50"/>
      <c r="AL101" s="50"/>
      <c r="AM101" s="50"/>
      <c r="AN101" s="50"/>
      <c r="AO101" s="48"/>
    </row>
    <row r="102" spans="1:44" x14ac:dyDescent="0.2">
      <c r="A102" s="16" t="s">
        <v>239</v>
      </c>
      <c r="B102" s="15" t="s">
        <v>238</v>
      </c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49"/>
      <c r="AH102" s="49"/>
      <c r="AI102" s="49"/>
      <c r="AJ102" s="49"/>
      <c r="AK102" s="49"/>
      <c r="AL102" s="49"/>
      <c r="AM102" s="49"/>
      <c r="AN102" s="49"/>
      <c r="AO102" s="48"/>
    </row>
    <row r="103" spans="1:44" x14ac:dyDescent="0.2">
      <c r="A103" s="14" t="s">
        <v>237</v>
      </c>
      <c r="B103" s="13" t="s">
        <v>236</v>
      </c>
      <c r="C103" s="44">
        <v>2691.05</v>
      </c>
      <c r="D103" s="44">
        <v>2085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27">
        <f>+C103+F103+I103+L103+O103+R103+U103+X103+AA103+AD103+AG103+AJ103</f>
        <v>2691.05</v>
      </c>
      <c r="AM103" s="27">
        <f t="shared" ref="AM103:AM123" si="25">+D103+G103+J103+M103+P103+S103+V103+Y103+AB103+AE103+AH103+AK103</f>
        <v>2085</v>
      </c>
      <c r="AN103" s="28"/>
      <c r="AO103" s="20">
        <v>25000</v>
      </c>
      <c r="AQ103" s="153"/>
    </row>
    <row r="104" spans="1:44" x14ac:dyDescent="0.2">
      <c r="A104" s="14" t="s">
        <v>235</v>
      </c>
      <c r="B104" s="13" t="s">
        <v>234</v>
      </c>
      <c r="C104" s="44"/>
      <c r="D104" s="44">
        <v>0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27">
        <f t="shared" ref="AL104:AL123" si="26">+C104+F104+I104+L104+O104+R104+U104+X104+AA104+AD104+AG104+AJ104</f>
        <v>0</v>
      </c>
      <c r="AM104" s="27">
        <f t="shared" si="25"/>
        <v>0</v>
      </c>
      <c r="AN104" s="28"/>
      <c r="AO104" s="20">
        <f>+AO13*0.01</f>
        <v>8500</v>
      </c>
    </row>
    <row r="105" spans="1:44" x14ac:dyDescent="0.2">
      <c r="A105" s="14" t="s">
        <v>233</v>
      </c>
      <c r="B105" s="13" t="s">
        <v>232</v>
      </c>
      <c r="C105" s="44"/>
      <c r="D105" s="44">
        <v>0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27">
        <f t="shared" si="26"/>
        <v>0</v>
      </c>
      <c r="AM105" s="27">
        <f t="shared" si="25"/>
        <v>0</v>
      </c>
      <c r="AN105" s="28"/>
      <c r="AO105" s="20">
        <v>0</v>
      </c>
    </row>
    <row r="106" spans="1:44" x14ac:dyDescent="0.2">
      <c r="A106" s="14" t="s">
        <v>231</v>
      </c>
      <c r="B106" s="13" t="s">
        <v>230</v>
      </c>
      <c r="C106" s="44">
        <v>585.20000000000005</v>
      </c>
      <c r="D106" s="44">
        <v>0</v>
      </c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27">
        <f t="shared" si="26"/>
        <v>585.20000000000005</v>
      </c>
      <c r="AM106" s="27">
        <f t="shared" si="25"/>
        <v>0</v>
      </c>
      <c r="AN106" s="28"/>
      <c r="AO106" s="20">
        <v>0</v>
      </c>
    </row>
    <row r="107" spans="1:44" x14ac:dyDescent="0.2">
      <c r="A107" s="14" t="s">
        <v>229</v>
      </c>
      <c r="B107" s="13" t="s">
        <v>228</v>
      </c>
      <c r="C107" s="44">
        <v>90</v>
      </c>
      <c r="D107" s="44">
        <v>250</v>
      </c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27">
        <f t="shared" si="26"/>
        <v>90</v>
      </c>
      <c r="AM107" s="27">
        <f t="shared" si="25"/>
        <v>250</v>
      </c>
      <c r="AN107" s="28"/>
      <c r="AO107" s="20">
        <v>3000</v>
      </c>
    </row>
    <row r="108" spans="1:44" x14ac:dyDescent="0.2">
      <c r="A108" s="14" t="s">
        <v>227</v>
      </c>
      <c r="B108" s="13" t="s">
        <v>226</v>
      </c>
      <c r="C108" s="44">
        <v>0</v>
      </c>
      <c r="D108" s="44">
        <v>0</v>
      </c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27">
        <f t="shared" si="26"/>
        <v>0</v>
      </c>
      <c r="AM108" s="27">
        <f t="shared" si="25"/>
        <v>0</v>
      </c>
      <c r="AN108" s="28"/>
      <c r="AO108" s="20">
        <v>5000</v>
      </c>
    </row>
    <row r="109" spans="1:44" x14ac:dyDescent="0.2">
      <c r="A109" s="14" t="s">
        <v>225</v>
      </c>
      <c r="B109" s="13" t="s">
        <v>224</v>
      </c>
      <c r="C109" s="44">
        <v>0</v>
      </c>
      <c r="D109" s="44">
        <v>0</v>
      </c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27">
        <f t="shared" si="26"/>
        <v>0</v>
      </c>
      <c r="AM109" s="27">
        <f t="shared" si="25"/>
        <v>0</v>
      </c>
      <c r="AN109" s="28"/>
      <c r="AO109" s="20">
        <v>15000</v>
      </c>
    </row>
    <row r="110" spans="1:44" x14ac:dyDescent="0.2">
      <c r="A110" s="14" t="s">
        <v>223</v>
      </c>
      <c r="B110" s="13" t="s">
        <v>222</v>
      </c>
      <c r="C110" s="44">
        <v>0</v>
      </c>
      <c r="D110" s="44">
        <v>835</v>
      </c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27">
        <f t="shared" si="26"/>
        <v>0</v>
      </c>
      <c r="AM110" s="27">
        <f t="shared" si="25"/>
        <v>835</v>
      </c>
      <c r="AN110" s="28"/>
      <c r="AO110" s="20">
        <v>10000</v>
      </c>
    </row>
    <row r="111" spans="1:44" x14ac:dyDescent="0.2">
      <c r="A111" s="14" t="s">
        <v>221</v>
      </c>
      <c r="B111" s="13" t="s">
        <v>220</v>
      </c>
      <c r="C111" s="44">
        <v>8103.33</v>
      </c>
      <c r="D111" s="44">
        <v>5825</v>
      </c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27">
        <f t="shared" si="26"/>
        <v>8103.33</v>
      </c>
      <c r="AM111" s="27">
        <f t="shared" si="25"/>
        <v>5825</v>
      </c>
      <c r="AN111" s="28"/>
      <c r="AO111" s="20">
        <v>70000</v>
      </c>
    </row>
    <row r="112" spans="1:44" x14ac:dyDescent="0.2">
      <c r="A112" s="14" t="s">
        <v>219</v>
      </c>
      <c r="B112" s="13" t="s">
        <v>218</v>
      </c>
      <c r="C112" s="44">
        <v>0</v>
      </c>
      <c r="D112" s="44">
        <v>0</v>
      </c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27">
        <f t="shared" si="26"/>
        <v>0</v>
      </c>
      <c r="AM112" s="27">
        <f t="shared" si="25"/>
        <v>0</v>
      </c>
      <c r="AN112" s="28"/>
      <c r="AO112" s="20">
        <v>67500</v>
      </c>
    </row>
    <row r="113" spans="1:41" x14ac:dyDescent="0.2">
      <c r="A113" s="14" t="s">
        <v>217</v>
      </c>
      <c r="B113" s="13" t="s">
        <v>216</v>
      </c>
      <c r="C113" s="44">
        <v>0</v>
      </c>
      <c r="D113" s="44">
        <v>0</v>
      </c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27">
        <f t="shared" si="26"/>
        <v>0</v>
      </c>
      <c r="AM113" s="27">
        <f t="shared" si="25"/>
        <v>0</v>
      </c>
      <c r="AN113" s="28"/>
      <c r="AO113" s="20">
        <v>15000</v>
      </c>
    </row>
    <row r="114" spans="1:41" x14ac:dyDescent="0.2">
      <c r="A114" s="14" t="s">
        <v>215</v>
      </c>
      <c r="B114" s="13" t="s">
        <v>214</v>
      </c>
      <c r="C114" s="44">
        <v>1428</v>
      </c>
      <c r="D114" s="44">
        <v>250</v>
      </c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27">
        <f t="shared" si="26"/>
        <v>1428</v>
      </c>
      <c r="AM114" s="27">
        <f t="shared" si="25"/>
        <v>250</v>
      </c>
      <c r="AN114" s="28"/>
      <c r="AO114" s="20">
        <v>3000</v>
      </c>
    </row>
    <row r="115" spans="1:41" x14ac:dyDescent="0.2">
      <c r="A115" s="14">
        <v>6010850</v>
      </c>
      <c r="B115" s="13" t="s">
        <v>213</v>
      </c>
      <c r="C115" s="44"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27">
        <f t="shared" si="26"/>
        <v>0</v>
      </c>
      <c r="AM115" s="27">
        <f t="shared" si="25"/>
        <v>0</v>
      </c>
      <c r="AN115" s="28"/>
      <c r="AO115" s="20">
        <f>+AO64</f>
        <v>0</v>
      </c>
    </row>
    <row r="116" spans="1:41" x14ac:dyDescent="0.2">
      <c r="A116" s="14" t="s">
        <v>212</v>
      </c>
      <c r="B116" s="13" t="s">
        <v>211</v>
      </c>
      <c r="C116" s="44">
        <v>26114.32</v>
      </c>
      <c r="D116" s="44">
        <v>10000</v>
      </c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27">
        <f t="shared" si="26"/>
        <v>26114.32</v>
      </c>
      <c r="AM116" s="27">
        <f t="shared" si="25"/>
        <v>10000</v>
      </c>
      <c r="AN116" s="28"/>
      <c r="AO116" s="20">
        <v>120000</v>
      </c>
    </row>
    <row r="117" spans="1:41" x14ac:dyDescent="0.2">
      <c r="A117" s="14">
        <v>6010950</v>
      </c>
      <c r="B117" s="13" t="s">
        <v>210</v>
      </c>
      <c r="C117" s="44">
        <v>0</v>
      </c>
      <c r="D117" s="44">
        <v>1583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27">
        <f t="shared" si="26"/>
        <v>0</v>
      </c>
      <c r="AM117" s="27">
        <f t="shared" si="25"/>
        <v>1583</v>
      </c>
      <c r="AN117" s="28"/>
      <c r="AO117" s="20">
        <v>19000</v>
      </c>
    </row>
    <row r="118" spans="1:41" x14ac:dyDescent="0.2">
      <c r="A118" s="14" t="s">
        <v>209</v>
      </c>
      <c r="B118" s="13" t="s">
        <v>208</v>
      </c>
      <c r="C118" s="44"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27">
        <f t="shared" si="26"/>
        <v>0</v>
      </c>
      <c r="AM118" s="27">
        <f t="shared" si="25"/>
        <v>0</v>
      </c>
      <c r="AN118" s="28"/>
      <c r="AO118" s="20">
        <v>30000</v>
      </c>
    </row>
    <row r="119" spans="1:41" x14ac:dyDescent="0.2">
      <c r="A119" s="14" t="s">
        <v>207</v>
      </c>
      <c r="B119" s="13" t="s">
        <v>134</v>
      </c>
      <c r="C119" s="44">
        <v>920.9</v>
      </c>
      <c r="D119" s="44">
        <v>1675</v>
      </c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27">
        <f t="shared" si="26"/>
        <v>920.9</v>
      </c>
      <c r="AM119" s="27">
        <f t="shared" si="25"/>
        <v>1675</v>
      </c>
      <c r="AN119" s="28"/>
      <c r="AO119" s="20">
        <v>20000</v>
      </c>
    </row>
    <row r="120" spans="1:41" x14ac:dyDescent="0.2">
      <c r="A120" s="14" t="s">
        <v>206</v>
      </c>
      <c r="B120" s="13" t="s">
        <v>205</v>
      </c>
      <c r="C120" s="44">
        <v>0</v>
      </c>
      <c r="D120" s="44">
        <v>415</v>
      </c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27">
        <f t="shared" si="26"/>
        <v>0</v>
      </c>
      <c r="AM120" s="27">
        <f t="shared" si="25"/>
        <v>415</v>
      </c>
      <c r="AN120" s="28"/>
      <c r="AO120" s="20">
        <v>5000</v>
      </c>
    </row>
    <row r="121" spans="1:41" x14ac:dyDescent="0.2">
      <c r="A121" s="14" t="s">
        <v>204</v>
      </c>
      <c r="B121" s="13" t="s">
        <v>203</v>
      </c>
      <c r="C121" s="44">
        <v>380.8</v>
      </c>
      <c r="D121" s="44">
        <v>415</v>
      </c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27">
        <f t="shared" si="26"/>
        <v>380.8</v>
      </c>
      <c r="AM121" s="27">
        <f t="shared" si="25"/>
        <v>415</v>
      </c>
      <c r="AN121" s="28"/>
      <c r="AO121" s="20">
        <v>5000</v>
      </c>
    </row>
    <row r="122" spans="1:41" x14ac:dyDescent="0.2">
      <c r="A122" s="14" t="s">
        <v>202</v>
      </c>
      <c r="B122" s="13" t="s">
        <v>201</v>
      </c>
      <c r="C122" s="44">
        <v>-987.64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27">
        <f t="shared" si="26"/>
        <v>-987.64</v>
      </c>
      <c r="AM122" s="27">
        <f t="shared" si="25"/>
        <v>0</v>
      </c>
      <c r="AN122" s="28"/>
      <c r="AO122" s="20">
        <v>0</v>
      </c>
    </row>
    <row r="123" spans="1:41" x14ac:dyDescent="0.2">
      <c r="A123" s="14" t="s">
        <v>200</v>
      </c>
      <c r="B123" s="13" t="s">
        <v>199</v>
      </c>
      <c r="C123" s="44">
        <v>2425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27">
        <f t="shared" si="26"/>
        <v>2425</v>
      </c>
      <c r="AM123" s="27">
        <f t="shared" si="25"/>
        <v>0</v>
      </c>
      <c r="AN123" s="28"/>
      <c r="AO123" s="20"/>
    </row>
    <row r="124" spans="1:41" x14ac:dyDescent="0.2">
      <c r="A124" s="14"/>
      <c r="B124" s="13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0"/>
    </row>
    <row r="125" spans="1:41" s="19" customFormat="1" x14ac:dyDescent="0.2">
      <c r="A125" s="18"/>
      <c r="B125" s="17" t="s">
        <v>198</v>
      </c>
      <c r="C125" s="31">
        <f>SUM(C103:C123)</f>
        <v>41750.960000000006</v>
      </c>
      <c r="D125" s="31">
        <f>SUM(D103:D123)</f>
        <v>23333</v>
      </c>
      <c r="E125" s="34"/>
      <c r="F125" s="31">
        <f>SUM(F103:F123)</f>
        <v>0</v>
      </c>
      <c r="G125" s="31">
        <f>SUM(G103:G123)</f>
        <v>0</v>
      </c>
      <c r="H125" s="34"/>
      <c r="I125" s="31">
        <f>SUM(I103:I123)</f>
        <v>0</v>
      </c>
      <c r="J125" s="31">
        <f>SUM(J103:J123)</f>
        <v>0</v>
      </c>
      <c r="K125" s="34"/>
      <c r="L125" s="31">
        <f>SUM(L103:L123)</f>
        <v>0</v>
      </c>
      <c r="M125" s="31">
        <f>SUM(M103:M123)</f>
        <v>0</v>
      </c>
      <c r="N125" s="34"/>
      <c r="O125" s="31">
        <f>SUM(O103:O123)</f>
        <v>0</v>
      </c>
      <c r="P125" s="31">
        <f>SUM(P103:P123)</f>
        <v>0</v>
      </c>
      <c r="Q125" s="34"/>
      <c r="R125" s="31">
        <f>SUM(R103:R123)</f>
        <v>0</v>
      </c>
      <c r="S125" s="31">
        <f>SUM(S103:S123)</f>
        <v>0</v>
      </c>
      <c r="T125" s="34"/>
      <c r="U125" s="31">
        <f>SUM(U103:U123)</f>
        <v>0</v>
      </c>
      <c r="V125" s="31">
        <f>SUM(V103:V123)</f>
        <v>0</v>
      </c>
      <c r="W125" s="34"/>
      <c r="X125" s="31">
        <f>SUM(X103:X123)</f>
        <v>0</v>
      </c>
      <c r="Y125" s="31">
        <f>SUM(Y103:Y123)</f>
        <v>0</v>
      </c>
      <c r="Z125" s="34"/>
      <c r="AA125" s="31">
        <f>SUM(AA103:AA123)</f>
        <v>0</v>
      </c>
      <c r="AB125" s="31">
        <f>SUM(AB103:AB123)</f>
        <v>0</v>
      </c>
      <c r="AC125" s="34"/>
      <c r="AD125" s="31">
        <f>SUM(AD103:AD123)</f>
        <v>0</v>
      </c>
      <c r="AE125" s="31">
        <f>SUM(AE103:AE123)</f>
        <v>0</v>
      </c>
      <c r="AF125" s="34"/>
      <c r="AG125" s="31">
        <f>SUM(AG103:AG123)</f>
        <v>0</v>
      </c>
      <c r="AH125" s="31">
        <f>SUM(AH103:AH123)</f>
        <v>0</v>
      </c>
      <c r="AI125" s="34"/>
      <c r="AJ125" s="31">
        <f>SUM(AJ103:AJ123)</f>
        <v>0</v>
      </c>
      <c r="AK125" s="31">
        <f>SUM(AK103:AK123)</f>
        <v>0</v>
      </c>
      <c r="AL125" s="40">
        <f>SUM(AL103:AL123)</f>
        <v>41750.960000000006</v>
      </c>
      <c r="AM125" s="31">
        <f>SUM(AM103:AM123)</f>
        <v>23333</v>
      </c>
      <c r="AN125" s="34"/>
      <c r="AO125" s="31">
        <f>SUM(AO103:AO123)</f>
        <v>421000</v>
      </c>
    </row>
    <row r="126" spans="1:41" s="19" customFormat="1" x14ac:dyDescent="0.2">
      <c r="A126" s="18"/>
      <c r="B126" s="17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44"/>
      <c r="AM126" s="34"/>
      <c r="AN126" s="34"/>
      <c r="AO126" s="32"/>
    </row>
    <row r="127" spans="1:41" x14ac:dyDescent="0.2">
      <c r="A127" s="14" t="s">
        <v>197</v>
      </c>
      <c r="B127" s="13" t="s">
        <v>41</v>
      </c>
      <c r="C127" s="28">
        <v>29899.35</v>
      </c>
      <c r="D127" s="44">
        <v>31286</v>
      </c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27">
        <f t="shared" ref="AL127:AL151" si="27">+C127+F127+I127+L127+O127+R127+U127+X127+AA127+AD127+AG127+AJ127</f>
        <v>29899.35</v>
      </c>
      <c r="AM127" s="27">
        <f t="shared" ref="AM127:AM152" si="28">+D127+G127+J127+M127+P127+S127+V127+Y127+AB127+AE127+AH127+AK127</f>
        <v>31286</v>
      </c>
      <c r="AN127" s="28"/>
      <c r="AO127" s="20">
        <v>406712</v>
      </c>
    </row>
    <row r="128" spans="1:41" x14ac:dyDescent="0.2">
      <c r="A128" s="14">
        <v>6020105</v>
      </c>
      <c r="B128" s="13" t="s">
        <v>386</v>
      </c>
      <c r="C128" s="28">
        <v>894.2</v>
      </c>
      <c r="D128" s="44">
        <v>665</v>
      </c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27">
        <f t="shared" si="27"/>
        <v>894.2</v>
      </c>
      <c r="AM128" s="27">
        <f t="shared" si="28"/>
        <v>665</v>
      </c>
      <c r="AN128" s="28"/>
      <c r="AO128" s="20">
        <v>8650</v>
      </c>
    </row>
    <row r="129" spans="1:41" x14ac:dyDescent="0.2">
      <c r="A129" s="14" t="s">
        <v>196</v>
      </c>
      <c r="B129" s="13" t="s">
        <v>39</v>
      </c>
      <c r="C129" s="28">
        <v>2722.04</v>
      </c>
      <c r="D129" s="44">
        <v>2700</v>
      </c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27">
        <f t="shared" si="27"/>
        <v>2722.04</v>
      </c>
      <c r="AM129" s="27">
        <f t="shared" si="28"/>
        <v>2700</v>
      </c>
      <c r="AN129" s="28"/>
      <c r="AO129" s="20">
        <v>35098</v>
      </c>
    </row>
    <row r="130" spans="1:41" x14ac:dyDescent="0.2">
      <c r="A130" s="14" t="s">
        <v>195</v>
      </c>
      <c r="B130" s="13" t="s">
        <v>37</v>
      </c>
      <c r="C130" s="28">
        <v>7242.32</v>
      </c>
      <c r="D130" s="44">
        <v>7576</v>
      </c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27">
        <f t="shared" si="27"/>
        <v>7242.32</v>
      </c>
      <c r="AM130" s="27">
        <f t="shared" si="28"/>
        <v>7576</v>
      </c>
      <c r="AN130" s="28"/>
      <c r="AO130" s="20">
        <v>90912</v>
      </c>
    </row>
    <row r="131" spans="1:41" x14ac:dyDescent="0.2">
      <c r="A131" s="14" t="s">
        <v>194</v>
      </c>
      <c r="B131" s="13" t="s">
        <v>59</v>
      </c>
      <c r="C131" s="28">
        <v>384.98</v>
      </c>
      <c r="D131" s="44">
        <v>340</v>
      </c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27">
        <f t="shared" si="27"/>
        <v>384.98</v>
      </c>
      <c r="AM131" s="27">
        <f t="shared" si="28"/>
        <v>340</v>
      </c>
      <c r="AN131" s="28"/>
      <c r="AO131" s="20">
        <v>4419</v>
      </c>
    </row>
    <row r="132" spans="1:41" x14ac:dyDescent="0.2">
      <c r="A132" s="14">
        <v>6020150</v>
      </c>
      <c r="B132" s="13" t="s">
        <v>57</v>
      </c>
      <c r="C132" s="28">
        <v>36.799999999999997</v>
      </c>
      <c r="D132" s="44">
        <v>42</v>
      </c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27">
        <f t="shared" si="27"/>
        <v>36.799999999999997</v>
      </c>
      <c r="AM132" s="27">
        <f t="shared" ref="AM132" si="29">+D132+G132+J132+M132+P132+S132+V132+Y132+AB132+AE132+AH132+AK132</f>
        <v>42</v>
      </c>
      <c r="AN132" s="28"/>
      <c r="AO132" s="20">
        <v>500</v>
      </c>
    </row>
    <row r="133" spans="1:41" x14ac:dyDescent="0.2">
      <c r="A133" s="14" t="s">
        <v>193</v>
      </c>
      <c r="B133" s="13" t="s">
        <v>35</v>
      </c>
      <c r="C133" s="28">
        <v>36.04</v>
      </c>
      <c r="D133" s="44">
        <v>42</v>
      </c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27">
        <f t="shared" si="27"/>
        <v>36.04</v>
      </c>
      <c r="AM133" s="27">
        <f t="shared" si="28"/>
        <v>42</v>
      </c>
      <c r="AN133" s="28"/>
      <c r="AO133" s="20">
        <v>541</v>
      </c>
    </row>
    <row r="134" spans="1:41" x14ac:dyDescent="0.2">
      <c r="A134" s="14" t="s">
        <v>192</v>
      </c>
      <c r="B134" s="13" t="s">
        <v>34</v>
      </c>
      <c r="C134" s="28">
        <v>0</v>
      </c>
      <c r="D134" s="44">
        <v>0</v>
      </c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27">
        <f t="shared" si="27"/>
        <v>0</v>
      </c>
      <c r="AM134" s="27">
        <f t="shared" si="28"/>
        <v>0</v>
      </c>
      <c r="AN134" s="28"/>
      <c r="AO134" s="20">
        <v>5000</v>
      </c>
    </row>
    <row r="135" spans="1:41" x14ac:dyDescent="0.2">
      <c r="A135" s="14" t="s">
        <v>191</v>
      </c>
      <c r="B135" s="13" t="s">
        <v>33</v>
      </c>
      <c r="C135" s="28">
        <v>0</v>
      </c>
      <c r="D135" s="44">
        <v>0</v>
      </c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27">
        <f t="shared" si="27"/>
        <v>0</v>
      </c>
      <c r="AM135" s="27">
        <f t="shared" si="28"/>
        <v>0</v>
      </c>
      <c r="AN135" s="28"/>
      <c r="AO135" s="20">
        <v>450</v>
      </c>
    </row>
    <row r="136" spans="1:41" x14ac:dyDescent="0.2">
      <c r="A136" s="14" t="s">
        <v>190</v>
      </c>
      <c r="B136" s="13" t="s">
        <v>31</v>
      </c>
      <c r="C136" s="28">
        <v>0.45</v>
      </c>
      <c r="D136" s="44">
        <v>1</v>
      </c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27">
        <f t="shared" si="27"/>
        <v>0.45</v>
      </c>
      <c r="AM136" s="27">
        <f t="shared" si="28"/>
        <v>1</v>
      </c>
      <c r="AN136" s="28"/>
      <c r="AO136" s="20">
        <v>15</v>
      </c>
    </row>
    <row r="137" spans="1:41" x14ac:dyDescent="0.2">
      <c r="A137" s="14" t="s">
        <v>189</v>
      </c>
      <c r="B137" s="13" t="s">
        <v>29</v>
      </c>
      <c r="C137" s="28">
        <f>2632.47+333.36+1285.36+328.21+415.34</f>
        <v>4994.74</v>
      </c>
      <c r="D137" s="44">
        <v>5500</v>
      </c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27">
        <f t="shared" si="27"/>
        <v>4994.74</v>
      </c>
      <c r="AM137" s="27">
        <f t="shared" si="28"/>
        <v>5500</v>
      </c>
      <c r="AN137" s="28"/>
      <c r="AO137" s="20">
        <v>66000</v>
      </c>
    </row>
    <row r="138" spans="1:41" x14ac:dyDescent="0.2">
      <c r="A138" s="14" t="s">
        <v>188</v>
      </c>
      <c r="B138" s="13" t="s">
        <v>27</v>
      </c>
      <c r="C138" s="28">
        <v>0</v>
      </c>
      <c r="D138" s="44">
        <v>1250</v>
      </c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27">
        <f t="shared" si="27"/>
        <v>0</v>
      </c>
      <c r="AM138" s="27">
        <f t="shared" si="28"/>
        <v>1250</v>
      </c>
      <c r="AN138" s="28"/>
      <c r="AO138" s="20">
        <v>15000</v>
      </c>
    </row>
    <row r="139" spans="1:41" x14ac:dyDescent="0.2">
      <c r="A139" s="14" t="s">
        <v>187</v>
      </c>
      <c r="B139" s="13" t="s">
        <v>101</v>
      </c>
      <c r="C139" s="28">
        <v>0</v>
      </c>
      <c r="D139" s="44">
        <v>83</v>
      </c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27">
        <f t="shared" si="27"/>
        <v>0</v>
      </c>
      <c r="AM139" s="27">
        <f t="shared" si="28"/>
        <v>83</v>
      </c>
      <c r="AN139" s="28"/>
      <c r="AO139" s="20">
        <v>1000</v>
      </c>
    </row>
    <row r="140" spans="1:41" x14ac:dyDescent="0.2">
      <c r="A140" s="14" t="s">
        <v>186</v>
      </c>
      <c r="B140" s="13" t="s">
        <v>25</v>
      </c>
      <c r="C140" s="28">
        <v>214.5</v>
      </c>
      <c r="D140" s="44">
        <v>333</v>
      </c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27">
        <f t="shared" si="27"/>
        <v>214.5</v>
      </c>
      <c r="AM140" s="27">
        <f t="shared" si="28"/>
        <v>333</v>
      </c>
      <c r="AN140" s="28"/>
      <c r="AO140" s="20">
        <v>4000</v>
      </c>
    </row>
    <row r="141" spans="1:41" x14ac:dyDescent="0.2">
      <c r="A141" s="14">
        <v>6020600</v>
      </c>
      <c r="B141" s="13" t="s">
        <v>23</v>
      </c>
      <c r="C141" s="28">
        <f>4111.92+768.08+94.98</f>
        <v>4974.9799999999996</v>
      </c>
      <c r="D141" s="44">
        <v>5835</v>
      </c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27">
        <f t="shared" si="27"/>
        <v>4974.9799999999996</v>
      </c>
      <c r="AM141" s="27">
        <f t="shared" ref="AM141:AM142" si="30">+D141+G141+J141+M141+P141+S141+V141+Y141+AB141+AE141+AH141+AK141</f>
        <v>5835</v>
      </c>
      <c r="AN141" s="28"/>
      <c r="AO141" s="20">
        <v>70000</v>
      </c>
    </row>
    <row r="142" spans="1:41" x14ac:dyDescent="0.2">
      <c r="A142" s="14">
        <v>6030603</v>
      </c>
      <c r="B142" s="13" t="s">
        <v>379</v>
      </c>
      <c r="C142" s="28">
        <v>283.45999999999998</v>
      </c>
      <c r="D142" s="44">
        <v>416</v>
      </c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27">
        <f t="shared" si="27"/>
        <v>283.45999999999998</v>
      </c>
      <c r="AM142" s="27">
        <f t="shared" si="30"/>
        <v>416</v>
      </c>
      <c r="AN142" s="28"/>
      <c r="AO142" s="20">
        <v>5000</v>
      </c>
    </row>
    <row r="143" spans="1:41" x14ac:dyDescent="0.2">
      <c r="A143" s="14" t="s">
        <v>185</v>
      </c>
      <c r="B143" s="13" t="s">
        <v>184</v>
      </c>
      <c r="C143" s="28">
        <v>415</v>
      </c>
      <c r="D143" s="44">
        <v>583</v>
      </c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27">
        <f t="shared" si="27"/>
        <v>415</v>
      </c>
      <c r="AM143" s="27">
        <f t="shared" si="28"/>
        <v>583</v>
      </c>
      <c r="AN143" s="28"/>
      <c r="AO143" s="20">
        <v>7000</v>
      </c>
    </row>
    <row r="144" spans="1:41" x14ac:dyDescent="0.2">
      <c r="A144" s="14">
        <v>6020610</v>
      </c>
      <c r="B144" s="13" t="s">
        <v>874</v>
      </c>
      <c r="C144" s="28">
        <v>16587.48</v>
      </c>
      <c r="D144" s="44">
        <v>4167</v>
      </c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27">
        <f t="shared" si="27"/>
        <v>16587.48</v>
      </c>
      <c r="AM144" s="27">
        <f t="shared" si="28"/>
        <v>4167</v>
      </c>
      <c r="AN144" s="28"/>
      <c r="AO144" s="20">
        <v>50000</v>
      </c>
    </row>
    <row r="145" spans="1:41" x14ac:dyDescent="0.2">
      <c r="A145" s="14" t="s">
        <v>183</v>
      </c>
      <c r="B145" s="13" t="s">
        <v>182</v>
      </c>
      <c r="C145" s="28">
        <v>2024.75</v>
      </c>
      <c r="D145" s="44">
        <v>1250</v>
      </c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27">
        <f t="shared" si="27"/>
        <v>2024.75</v>
      </c>
      <c r="AM145" s="27">
        <f t="shared" si="28"/>
        <v>1250</v>
      </c>
      <c r="AN145" s="28"/>
      <c r="AO145" s="20">
        <v>15000</v>
      </c>
    </row>
    <row r="146" spans="1:41" x14ac:dyDescent="0.2">
      <c r="A146" s="14" t="s">
        <v>181</v>
      </c>
      <c r="B146" s="13" t="s">
        <v>97</v>
      </c>
      <c r="C146" s="28">
        <v>7625.68</v>
      </c>
      <c r="D146" s="44">
        <v>5417</v>
      </c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27">
        <f t="shared" si="27"/>
        <v>7625.68</v>
      </c>
      <c r="AM146" s="27">
        <f t="shared" si="28"/>
        <v>5417</v>
      </c>
      <c r="AN146" s="28"/>
      <c r="AO146" s="20">
        <v>65000</v>
      </c>
    </row>
    <row r="147" spans="1:41" x14ac:dyDescent="0.2">
      <c r="A147" s="14" t="s">
        <v>180</v>
      </c>
      <c r="B147" s="13" t="s">
        <v>19</v>
      </c>
      <c r="C147" s="28">
        <v>6479.09</v>
      </c>
      <c r="D147" s="44">
        <v>5835</v>
      </c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27">
        <f t="shared" si="27"/>
        <v>6479.09</v>
      </c>
      <c r="AM147" s="27">
        <f t="shared" si="28"/>
        <v>5835</v>
      </c>
      <c r="AN147" s="28"/>
      <c r="AO147" s="20">
        <v>70000</v>
      </c>
    </row>
    <row r="148" spans="1:41" x14ac:dyDescent="0.2">
      <c r="A148" s="14" t="s">
        <v>179</v>
      </c>
      <c r="B148" s="13" t="s">
        <v>17</v>
      </c>
      <c r="C148" s="28">
        <v>0</v>
      </c>
      <c r="D148" s="44">
        <v>1250</v>
      </c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27">
        <f t="shared" si="27"/>
        <v>0</v>
      </c>
      <c r="AM148" s="27">
        <f t="shared" si="28"/>
        <v>1250</v>
      </c>
      <c r="AN148" s="28"/>
      <c r="AO148" s="20">
        <v>15000</v>
      </c>
    </row>
    <row r="149" spans="1:41" x14ac:dyDescent="0.2">
      <c r="A149" s="14" t="s">
        <v>178</v>
      </c>
      <c r="B149" s="13" t="s">
        <v>15</v>
      </c>
      <c r="C149" s="28">
        <v>0</v>
      </c>
      <c r="D149" s="44">
        <v>625</v>
      </c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27">
        <f t="shared" si="27"/>
        <v>0</v>
      </c>
      <c r="AM149" s="27">
        <f t="shared" si="28"/>
        <v>625</v>
      </c>
      <c r="AN149" s="28"/>
      <c r="AO149" s="20">
        <v>7500</v>
      </c>
    </row>
    <row r="150" spans="1:41" x14ac:dyDescent="0.2">
      <c r="A150" s="14" t="s">
        <v>177</v>
      </c>
      <c r="B150" s="13" t="s">
        <v>13</v>
      </c>
      <c r="C150" s="28">
        <f>2863.89+14.87+370.2</f>
        <v>3248.9599999999996</v>
      </c>
      <c r="D150" s="44">
        <f>2916+208</f>
        <v>3124</v>
      </c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27">
        <f t="shared" si="27"/>
        <v>3248.9599999999996</v>
      </c>
      <c r="AM150" s="27">
        <f t="shared" si="28"/>
        <v>3124</v>
      </c>
      <c r="AN150" s="28"/>
      <c r="AO150" s="20">
        <v>35000</v>
      </c>
    </row>
    <row r="151" spans="1:41" x14ac:dyDescent="0.2">
      <c r="A151" s="14" t="s">
        <v>176</v>
      </c>
      <c r="B151" s="13" t="s">
        <v>9</v>
      </c>
      <c r="C151" s="28">
        <v>0</v>
      </c>
      <c r="D151" s="44">
        <v>416</v>
      </c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27">
        <f t="shared" si="27"/>
        <v>0</v>
      </c>
      <c r="AM151" s="27">
        <f t="shared" si="28"/>
        <v>416</v>
      </c>
      <c r="AN151" s="28"/>
      <c r="AO151" s="20">
        <v>5000</v>
      </c>
    </row>
    <row r="152" spans="1:41" x14ac:dyDescent="0.2">
      <c r="A152" s="156">
        <v>6022050</v>
      </c>
      <c r="B152" s="157" t="s">
        <v>375</v>
      </c>
      <c r="C152" s="28">
        <v>935974.17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155"/>
      <c r="AK152" s="44"/>
      <c r="AL152" s="121">
        <f t="shared" ref="AL152" si="31">+C152+F152+I152+L152+O152+R152+U152+X152+AA152+AD152+AG152+AJ152</f>
        <v>935974.17</v>
      </c>
      <c r="AM152" s="27">
        <f t="shared" si="28"/>
        <v>0</v>
      </c>
      <c r="AN152" s="28"/>
      <c r="AO152" s="20">
        <v>0</v>
      </c>
    </row>
    <row r="153" spans="1:41" x14ac:dyDescent="0.2">
      <c r="A153" s="14"/>
      <c r="B153" s="13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>
        <v>0</v>
      </c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0"/>
    </row>
    <row r="154" spans="1:41" x14ac:dyDescent="0.2">
      <c r="A154" s="18"/>
      <c r="B154" s="17" t="s">
        <v>175</v>
      </c>
      <c r="C154" s="31">
        <f>SUM(C127:C152)</f>
        <v>1024038.99</v>
      </c>
      <c r="D154" s="31">
        <f>SUM(D127:D152)</f>
        <v>78736</v>
      </c>
      <c r="E154" s="34"/>
      <c r="F154" s="31">
        <f>SUM(F127:F152)</f>
        <v>0</v>
      </c>
      <c r="G154" s="31">
        <f>SUM(G127:G152)</f>
        <v>0</v>
      </c>
      <c r="H154" s="34"/>
      <c r="I154" s="31">
        <f>SUM(I127:I152)</f>
        <v>0</v>
      </c>
      <c r="J154" s="31">
        <f>SUM(J127:J152)</f>
        <v>0</v>
      </c>
      <c r="K154" s="34"/>
      <c r="L154" s="31">
        <f>SUM(L127:L152)</f>
        <v>0</v>
      </c>
      <c r="M154" s="31">
        <f>SUM(M127:M152)</f>
        <v>0</v>
      </c>
      <c r="N154" s="34"/>
      <c r="O154" s="31">
        <f>SUM(O127:O152)</f>
        <v>0</v>
      </c>
      <c r="P154" s="31">
        <f>SUM(P127:P152)</f>
        <v>0</v>
      </c>
      <c r="Q154" s="34"/>
      <c r="R154" s="31">
        <f>SUM(R127:R153)</f>
        <v>0</v>
      </c>
      <c r="S154" s="31">
        <f>SUM(S127:S153)</f>
        <v>0</v>
      </c>
      <c r="T154" s="34"/>
      <c r="U154" s="31">
        <f>SUM(U127:U152)</f>
        <v>0</v>
      </c>
      <c r="V154" s="31">
        <f>SUM(V127:V152)</f>
        <v>0</v>
      </c>
      <c r="W154" s="34"/>
      <c r="X154" s="31">
        <f>SUM(X127:X152)</f>
        <v>0</v>
      </c>
      <c r="Y154" s="31">
        <f>SUM(Y127:Y152)</f>
        <v>0</v>
      </c>
      <c r="Z154" s="34"/>
      <c r="AA154" s="31">
        <f>SUM(AA127:AA152)</f>
        <v>0</v>
      </c>
      <c r="AB154" s="31">
        <f>SUM(AB127:AB152)</f>
        <v>0</v>
      </c>
      <c r="AC154" s="34"/>
      <c r="AD154" s="31">
        <f>SUM(AD127:AD152)</f>
        <v>0</v>
      </c>
      <c r="AE154" s="31">
        <f>SUM(AE127:AE152)</f>
        <v>0</v>
      </c>
      <c r="AF154" s="34"/>
      <c r="AG154" s="31">
        <f>SUM(AG127:AG152)</f>
        <v>0</v>
      </c>
      <c r="AH154" s="31">
        <f>SUM(AH127:AH152)</f>
        <v>0</v>
      </c>
      <c r="AI154" s="34"/>
      <c r="AJ154" s="31">
        <f>SUM(AJ127:AJ152)</f>
        <v>0</v>
      </c>
      <c r="AK154" s="31">
        <f>SUM(AK127:AK152)</f>
        <v>0</v>
      </c>
      <c r="AL154" s="31">
        <f>SUM(AL127:AL152)</f>
        <v>1024038.99</v>
      </c>
      <c r="AM154" s="31">
        <f>SUM(AM127:AM152)</f>
        <v>78736</v>
      </c>
      <c r="AN154" s="34"/>
      <c r="AO154" s="31">
        <f>SUM(AO127:AO152)</f>
        <v>982797</v>
      </c>
    </row>
    <row r="155" spans="1:41" x14ac:dyDescent="0.2">
      <c r="A155" s="18"/>
      <c r="B155" s="17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2"/>
    </row>
    <row r="156" spans="1:41" x14ac:dyDescent="0.2">
      <c r="A156" s="14" t="s">
        <v>174</v>
      </c>
      <c r="B156" s="13" t="s">
        <v>41</v>
      </c>
      <c r="C156" s="28">
        <v>6405.89</v>
      </c>
      <c r="D156" s="28">
        <v>5536</v>
      </c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7">
        <f t="shared" ref="AL156:AL177" si="32">+C156+F156+I156+L156+O156+R156+U156+X156+AA156+AD156+AG156+AJ156</f>
        <v>6405.89</v>
      </c>
      <c r="AM156" s="27">
        <f t="shared" ref="AM156:AM178" si="33">+D156+G156+J156+M156+P156+S156+V156+Y156+AB156+AE156+AH156+AK156</f>
        <v>5536</v>
      </c>
      <c r="AN156" s="28"/>
      <c r="AO156" s="20">
        <v>71963</v>
      </c>
    </row>
    <row r="157" spans="1:41" x14ac:dyDescent="0.2">
      <c r="A157" s="14">
        <v>6050105</v>
      </c>
      <c r="B157" s="13" t="s">
        <v>386</v>
      </c>
      <c r="C157" s="28">
        <v>0</v>
      </c>
      <c r="D157" s="28">
        <v>555</v>
      </c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7">
        <f t="shared" si="32"/>
        <v>0</v>
      </c>
      <c r="AM157" s="27">
        <f t="shared" ref="AM157" si="34">+D157+G157+J157+M157+P157+S157+V157+Y157+AB157+AE157+AH157+AK157</f>
        <v>555</v>
      </c>
      <c r="AN157" s="28"/>
      <c r="AO157" s="20">
        <v>7221</v>
      </c>
    </row>
    <row r="158" spans="1:41" x14ac:dyDescent="0.2">
      <c r="A158" s="14" t="s">
        <v>173</v>
      </c>
      <c r="B158" s="13" t="s">
        <v>39</v>
      </c>
      <c r="C158" s="28">
        <v>523.72</v>
      </c>
      <c r="D158" s="28">
        <v>515</v>
      </c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7">
        <f t="shared" si="32"/>
        <v>523.72</v>
      </c>
      <c r="AM158" s="27">
        <f t="shared" si="33"/>
        <v>515</v>
      </c>
      <c r="AN158" s="28"/>
      <c r="AO158" s="20">
        <v>6691</v>
      </c>
    </row>
    <row r="159" spans="1:41" x14ac:dyDescent="0.2">
      <c r="A159" s="14" t="s">
        <v>172</v>
      </c>
      <c r="B159" s="13" t="s">
        <v>37</v>
      </c>
      <c r="C159" s="28">
        <v>3690.03</v>
      </c>
      <c r="D159" s="28">
        <v>3774</v>
      </c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7">
        <f t="shared" si="32"/>
        <v>3690.03</v>
      </c>
      <c r="AM159" s="27">
        <f t="shared" si="33"/>
        <v>3774</v>
      </c>
      <c r="AN159" s="28"/>
      <c r="AO159" s="20">
        <v>45291</v>
      </c>
    </row>
    <row r="160" spans="1:41" x14ac:dyDescent="0.2">
      <c r="A160" s="14" t="s">
        <v>171</v>
      </c>
      <c r="B160" s="13" t="s">
        <v>57</v>
      </c>
      <c r="C160" s="28">
        <v>229.5</v>
      </c>
      <c r="D160" s="28">
        <v>250</v>
      </c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7">
        <f t="shared" si="32"/>
        <v>229.5</v>
      </c>
      <c r="AM160" s="27">
        <f t="shared" si="33"/>
        <v>250</v>
      </c>
      <c r="AN160" s="28"/>
      <c r="AO160" s="20">
        <v>500</v>
      </c>
    </row>
    <row r="161" spans="1:41" x14ac:dyDescent="0.2">
      <c r="A161" s="14" t="s">
        <v>170</v>
      </c>
      <c r="B161" s="13" t="s">
        <v>35</v>
      </c>
      <c r="C161" s="28">
        <v>26.87</v>
      </c>
      <c r="D161" s="28">
        <v>27</v>
      </c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7">
        <f t="shared" si="32"/>
        <v>26.87</v>
      </c>
      <c r="AM161" s="27">
        <f t="shared" si="33"/>
        <v>27</v>
      </c>
      <c r="AN161" s="28"/>
      <c r="AO161" s="20">
        <v>349</v>
      </c>
    </row>
    <row r="162" spans="1:41" x14ac:dyDescent="0.2">
      <c r="A162" s="14" t="s">
        <v>169</v>
      </c>
      <c r="B162" s="13" t="s">
        <v>34</v>
      </c>
      <c r="C162" s="28">
        <v>0</v>
      </c>
      <c r="D162" s="28">
        <v>0</v>
      </c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7">
        <f t="shared" si="32"/>
        <v>0</v>
      </c>
      <c r="AM162" s="27">
        <f t="shared" si="33"/>
        <v>0</v>
      </c>
      <c r="AN162" s="28"/>
      <c r="AO162" s="20">
        <v>108725</v>
      </c>
    </row>
    <row r="163" spans="1:41" x14ac:dyDescent="0.2">
      <c r="A163" s="14">
        <v>6050305</v>
      </c>
      <c r="B163" s="13" t="s">
        <v>387</v>
      </c>
      <c r="C163" s="28">
        <v>0</v>
      </c>
      <c r="D163" s="28">
        <v>0</v>
      </c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7">
        <f t="shared" si="32"/>
        <v>0</v>
      </c>
      <c r="AM163" s="27">
        <f t="shared" ref="AM163" si="35">+D163+G163+J163+M163+P163+S163+V163+Y163+AB163+AE163+AH163+AK163</f>
        <v>0</v>
      </c>
      <c r="AN163" s="28"/>
      <c r="AO163" s="20">
        <v>400</v>
      </c>
    </row>
    <row r="164" spans="1:41" x14ac:dyDescent="0.2">
      <c r="A164" s="14" t="s">
        <v>168</v>
      </c>
      <c r="B164" s="13" t="s">
        <v>33</v>
      </c>
      <c r="C164" s="28">
        <v>0</v>
      </c>
      <c r="D164" s="28">
        <v>0</v>
      </c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7">
        <f t="shared" si="32"/>
        <v>0</v>
      </c>
      <c r="AM164" s="27">
        <f t="shared" si="33"/>
        <v>0</v>
      </c>
      <c r="AN164" s="28"/>
      <c r="AO164" s="20">
        <v>9900</v>
      </c>
    </row>
    <row r="165" spans="1:41" x14ac:dyDescent="0.2">
      <c r="A165" s="14" t="s">
        <v>167</v>
      </c>
      <c r="B165" s="13" t="s">
        <v>32</v>
      </c>
      <c r="C165" s="28">
        <v>438</v>
      </c>
      <c r="D165" s="28">
        <v>2000</v>
      </c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7">
        <f t="shared" si="32"/>
        <v>438</v>
      </c>
      <c r="AM165" s="27">
        <f t="shared" si="33"/>
        <v>2000</v>
      </c>
      <c r="AN165" s="28"/>
      <c r="AO165" s="20">
        <v>4000</v>
      </c>
    </row>
    <row r="166" spans="1:41" x14ac:dyDescent="0.2">
      <c r="A166" s="14" t="s">
        <v>166</v>
      </c>
      <c r="B166" s="13" t="s">
        <v>31</v>
      </c>
      <c r="C166" s="28">
        <v>33.14</v>
      </c>
      <c r="D166" s="28">
        <v>42</v>
      </c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7">
        <f t="shared" si="32"/>
        <v>33.14</v>
      </c>
      <c r="AM166" s="27">
        <f t="shared" si="33"/>
        <v>42</v>
      </c>
      <c r="AN166" s="28"/>
      <c r="AO166" s="20">
        <v>500</v>
      </c>
    </row>
    <row r="167" spans="1:41" x14ac:dyDescent="0.2">
      <c r="A167" s="14" t="s">
        <v>165</v>
      </c>
      <c r="B167" s="13" t="s">
        <v>29</v>
      </c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7">
        <f t="shared" si="32"/>
        <v>0</v>
      </c>
      <c r="AM167" s="27">
        <f t="shared" si="33"/>
        <v>0</v>
      </c>
      <c r="AN167" s="28"/>
      <c r="AO167" s="20">
        <v>0</v>
      </c>
    </row>
    <row r="168" spans="1:41" x14ac:dyDescent="0.2">
      <c r="A168" s="14" t="s">
        <v>164</v>
      </c>
      <c r="B168" s="13" t="s">
        <v>27</v>
      </c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7">
        <f t="shared" si="32"/>
        <v>0</v>
      </c>
      <c r="AM168" s="27">
        <f t="shared" si="33"/>
        <v>0</v>
      </c>
      <c r="AN168" s="28"/>
      <c r="AO168" s="20">
        <v>0</v>
      </c>
    </row>
    <row r="169" spans="1:41" x14ac:dyDescent="0.2">
      <c r="A169" s="14" t="s">
        <v>163</v>
      </c>
      <c r="B169" s="13" t="s">
        <v>25</v>
      </c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7">
        <f t="shared" si="32"/>
        <v>0</v>
      </c>
      <c r="AM169" s="27">
        <f t="shared" si="33"/>
        <v>0</v>
      </c>
      <c r="AN169" s="28"/>
      <c r="AO169" s="20">
        <v>0</v>
      </c>
    </row>
    <row r="170" spans="1:41" x14ac:dyDescent="0.2">
      <c r="A170" s="14" t="s">
        <v>162</v>
      </c>
      <c r="B170" s="13" t="s">
        <v>23</v>
      </c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7">
        <f t="shared" si="32"/>
        <v>0</v>
      </c>
      <c r="AM170" s="27">
        <f t="shared" si="33"/>
        <v>0</v>
      </c>
      <c r="AN170" s="28"/>
      <c r="AO170" s="20">
        <v>0</v>
      </c>
    </row>
    <row r="171" spans="1:41" x14ac:dyDescent="0.2">
      <c r="A171" s="14" t="s">
        <v>161</v>
      </c>
      <c r="B171" s="13" t="s">
        <v>21</v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7">
        <f t="shared" si="32"/>
        <v>0</v>
      </c>
      <c r="AM171" s="27">
        <f t="shared" si="33"/>
        <v>0</v>
      </c>
      <c r="AN171" s="28"/>
      <c r="AO171" s="20">
        <v>0</v>
      </c>
    </row>
    <row r="172" spans="1:41" x14ac:dyDescent="0.2">
      <c r="A172" s="14" t="s">
        <v>160</v>
      </c>
      <c r="B172" s="13" t="s">
        <v>97</v>
      </c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7">
        <f t="shared" si="32"/>
        <v>0</v>
      </c>
      <c r="AM172" s="27">
        <f t="shared" si="33"/>
        <v>0</v>
      </c>
      <c r="AN172" s="28"/>
      <c r="AO172" s="20">
        <v>0</v>
      </c>
    </row>
    <row r="173" spans="1:41" x14ac:dyDescent="0.2">
      <c r="A173" s="14" t="s">
        <v>159</v>
      </c>
      <c r="B173" s="13" t="s">
        <v>15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7">
        <f t="shared" si="32"/>
        <v>0</v>
      </c>
      <c r="AM173" s="27">
        <f t="shared" si="33"/>
        <v>0</v>
      </c>
      <c r="AN173" s="28"/>
      <c r="AO173" s="20">
        <v>0</v>
      </c>
    </row>
    <row r="174" spans="1:41" x14ac:dyDescent="0.2">
      <c r="A174" s="14" t="s">
        <v>158</v>
      </c>
      <c r="B174" s="13" t="s">
        <v>13</v>
      </c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7">
        <f t="shared" si="32"/>
        <v>0</v>
      </c>
      <c r="AM174" s="27">
        <f t="shared" si="33"/>
        <v>0</v>
      </c>
      <c r="AN174" s="28"/>
      <c r="AO174" s="20">
        <v>2500</v>
      </c>
    </row>
    <row r="175" spans="1:41" x14ac:dyDescent="0.2">
      <c r="A175" s="14" t="s">
        <v>157</v>
      </c>
      <c r="B175" s="13" t="s">
        <v>9</v>
      </c>
      <c r="C175" s="28"/>
      <c r="D175" s="28">
        <v>83</v>
      </c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7">
        <f t="shared" si="32"/>
        <v>0</v>
      </c>
      <c r="AM175" s="27">
        <f t="shared" si="33"/>
        <v>83</v>
      </c>
      <c r="AN175" s="28"/>
      <c r="AO175" s="20">
        <v>1000</v>
      </c>
    </row>
    <row r="176" spans="1:41" x14ac:dyDescent="0.2">
      <c r="A176" s="14" t="s">
        <v>156</v>
      </c>
      <c r="B176" s="13" t="s">
        <v>6</v>
      </c>
      <c r="C176" s="28"/>
      <c r="D176" s="28">
        <v>41</v>
      </c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7">
        <f t="shared" si="32"/>
        <v>0</v>
      </c>
      <c r="AM176" s="27">
        <f t="shared" si="33"/>
        <v>41</v>
      </c>
      <c r="AN176" s="28"/>
      <c r="AO176" s="20">
        <v>500</v>
      </c>
    </row>
    <row r="177" spans="1:41" x14ac:dyDescent="0.2">
      <c r="A177" s="14">
        <v>6052000</v>
      </c>
      <c r="B177" s="13" t="s">
        <v>5</v>
      </c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7">
        <f t="shared" si="32"/>
        <v>0</v>
      </c>
      <c r="AM177" s="27">
        <f t="shared" si="33"/>
        <v>0</v>
      </c>
      <c r="AN177" s="28"/>
      <c r="AO177" s="20">
        <v>0</v>
      </c>
    </row>
    <row r="178" spans="1:41" x14ac:dyDescent="0.2">
      <c r="A178" s="156">
        <v>6052050</v>
      </c>
      <c r="B178" s="157" t="s">
        <v>375</v>
      </c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121">
        <f t="shared" ref="AL178" si="36">+C178+F178+I178+L178+O178+R178+U178+X178+AA178+AD178+AG178+AJ178</f>
        <v>0</v>
      </c>
      <c r="AM178" s="27">
        <f t="shared" si="33"/>
        <v>0</v>
      </c>
      <c r="AN178" s="28"/>
      <c r="AO178" s="20">
        <v>0</v>
      </c>
    </row>
    <row r="179" spans="1:41" x14ac:dyDescent="0.2">
      <c r="A179" s="14"/>
      <c r="B179" s="13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0"/>
    </row>
    <row r="180" spans="1:41" x14ac:dyDescent="0.2">
      <c r="A180" s="18"/>
      <c r="B180" s="17" t="s">
        <v>155</v>
      </c>
      <c r="C180" s="31">
        <f>SUM(C156:C178)</f>
        <v>11347.150000000001</v>
      </c>
      <c r="D180" s="31">
        <f>SUM(D156:D178)</f>
        <v>12823</v>
      </c>
      <c r="E180" s="34"/>
      <c r="F180" s="31">
        <f>SUM(F156:F178)</f>
        <v>0</v>
      </c>
      <c r="G180" s="31">
        <f>SUM(G156:G178)</f>
        <v>0</v>
      </c>
      <c r="H180" s="34"/>
      <c r="I180" s="31">
        <f>SUM(I156:I178)</f>
        <v>0</v>
      </c>
      <c r="J180" s="31">
        <f>SUM(J156:J178)</f>
        <v>0</v>
      </c>
      <c r="K180" s="34"/>
      <c r="L180" s="31">
        <f>SUM(L156:L178)</f>
        <v>0</v>
      </c>
      <c r="M180" s="31">
        <f>SUM(M156:M178)</f>
        <v>0</v>
      </c>
      <c r="N180" s="34"/>
      <c r="O180" s="31">
        <f>SUM(O156:O178)</f>
        <v>0</v>
      </c>
      <c r="P180" s="31">
        <f>SUM(P156:P178)</f>
        <v>0</v>
      </c>
      <c r="Q180" s="34"/>
      <c r="R180" s="31">
        <f>SUM(R156:R178)</f>
        <v>0</v>
      </c>
      <c r="S180" s="31">
        <f>SUM(S156:S178)</f>
        <v>0</v>
      </c>
      <c r="T180" s="34"/>
      <c r="U180" s="31">
        <f>SUM(U156:U178)</f>
        <v>0</v>
      </c>
      <c r="V180" s="31">
        <f>SUM(V156:V178)</f>
        <v>0</v>
      </c>
      <c r="W180" s="34"/>
      <c r="X180" s="31">
        <f>SUM(X156:X178)</f>
        <v>0</v>
      </c>
      <c r="Y180" s="31">
        <f>SUM(Y156:Y178)</f>
        <v>0</v>
      </c>
      <c r="Z180" s="34"/>
      <c r="AA180" s="31">
        <f>SUM(AA156:AA178)</f>
        <v>0</v>
      </c>
      <c r="AB180" s="31">
        <f>SUM(AB156:AB178)</f>
        <v>0</v>
      </c>
      <c r="AC180" s="34"/>
      <c r="AD180" s="31">
        <f>SUM(AD156:AD178)</f>
        <v>0</v>
      </c>
      <c r="AE180" s="31">
        <f>SUM(AE156:AE178)</f>
        <v>0</v>
      </c>
      <c r="AF180" s="34"/>
      <c r="AG180" s="31">
        <f>SUM(AG156:AG178)</f>
        <v>0</v>
      </c>
      <c r="AH180" s="31">
        <f>SUM(AH156:AH178)</f>
        <v>0</v>
      </c>
      <c r="AI180" s="34"/>
      <c r="AJ180" s="31">
        <f>SUM(AJ156:AJ178)</f>
        <v>0</v>
      </c>
      <c r="AK180" s="31">
        <f>SUM(AK156:AK178)</f>
        <v>0</v>
      </c>
      <c r="AL180" s="31">
        <f>SUM(AL156:AL178)</f>
        <v>11347.150000000001</v>
      </c>
      <c r="AM180" s="31">
        <f>SUM(AM156:AM178)</f>
        <v>12823</v>
      </c>
      <c r="AN180" s="34"/>
      <c r="AO180" s="31">
        <f>SUM(AO156:AO178)</f>
        <v>259540</v>
      </c>
    </row>
    <row r="181" spans="1:41" x14ac:dyDescent="0.2">
      <c r="A181" s="18"/>
      <c r="B181" s="17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2"/>
    </row>
    <row r="182" spans="1:41" x14ac:dyDescent="0.2">
      <c r="A182" s="14" t="s">
        <v>154</v>
      </c>
      <c r="B182" s="13" t="s">
        <v>41</v>
      </c>
      <c r="C182" s="28">
        <v>2973.04</v>
      </c>
      <c r="D182" s="28">
        <v>8916</v>
      </c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7">
        <f t="shared" ref="AL182:AL194" si="37">+C182+F182+I182+L182+O182+R182+U182+X182+AA182+AD182+AG182+AJ182</f>
        <v>2973.04</v>
      </c>
      <c r="AM182" s="27">
        <f t="shared" ref="AM182:AM194" si="38">+D182+G182+J182+M182+P182+S182+V182+Y182+AB182+AE182+AH182+AK182</f>
        <v>8916</v>
      </c>
      <c r="AN182" s="28"/>
      <c r="AO182" s="20">
        <v>115904</v>
      </c>
    </row>
    <row r="183" spans="1:41" x14ac:dyDescent="0.2">
      <c r="A183" s="14" t="s">
        <v>153</v>
      </c>
      <c r="B183" s="13" t="s">
        <v>39</v>
      </c>
      <c r="C183" s="28">
        <v>248.69</v>
      </c>
      <c r="D183" s="28">
        <v>753</v>
      </c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7">
        <f t="shared" si="37"/>
        <v>248.69</v>
      </c>
      <c r="AM183" s="27">
        <f t="shared" si="38"/>
        <v>753</v>
      </c>
      <c r="AN183" s="28"/>
      <c r="AO183" s="20">
        <v>9794</v>
      </c>
    </row>
    <row r="184" spans="1:41" x14ac:dyDescent="0.2">
      <c r="A184" s="14" t="s">
        <v>152</v>
      </c>
      <c r="B184" s="13" t="s">
        <v>37</v>
      </c>
      <c r="C184" s="28">
        <v>0</v>
      </c>
      <c r="D184" s="28">
        <v>3862</v>
      </c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7">
        <f t="shared" si="37"/>
        <v>0</v>
      </c>
      <c r="AM184" s="27">
        <f t="shared" si="38"/>
        <v>3862</v>
      </c>
      <c r="AN184" s="28"/>
      <c r="AO184" s="20">
        <v>46341</v>
      </c>
    </row>
    <row r="185" spans="1:41" x14ac:dyDescent="0.2">
      <c r="A185" s="14" t="s">
        <v>151</v>
      </c>
      <c r="B185" s="13" t="s">
        <v>59</v>
      </c>
      <c r="C185" s="28">
        <v>0</v>
      </c>
      <c r="D185" s="28">
        <v>157</v>
      </c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7">
        <f t="shared" si="37"/>
        <v>0</v>
      </c>
      <c r="AM185" s="27">
        <f t="shared" si="38"/>
        <v>157</v>
      </c>
      <c r="AN185" s="28"/>
      <c r="AO185" s="20">
        <v>2040</v>
      </c>
    </row>
    <row r="186" spans="1:41" x14ac:dyDescent="0.2">
      <c r="A186" s="14" t="s">
        <v>150</v>
      </c>
      <c r="B186" s="13" t="s">
        <v>57</v>
      </c>
      <c r="C186" s="28">
        <v>0</v>
      </c>
      <c r="D186" s="28">
        <v>17</v>
      </c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7">
        <f t="shared" si="37"/>
        <v>0</v>
      </c>
      <c r="AM186" s="27">
        <f t="shared" si="38"/>
        <v>17</v>
      </c>
      <c r="AN186" s="28"/>
      <c r="AO186" s="20">
        <v>200</v>
      </c>
    </row>
    <row r="187" spans="1:41" x14ac:dyDescent="0.2">
      <c r="A187" s="14" t="s">
        <v>149</v>
      </c>
      <c r="B187" s="13" t="s">
        <v>35</v>
      </c>
      <c r="C187" s="28">
        <v>39.89</v>
      </c>
      <c r="D187" s="28">
        <v>42</v>
      </c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7">
        <f t="shared" si="37"/>
        <v>39.89</v>
      </c>
      <c r="AM187" s="27">
        <f t="shared" si="38"/>
        <v>42</v>
      </c>
      <c r="AN187" s="28"/>
      <c r="AO187" s="20">
        <v>510</v>
      </c>
    </row>
    <row r="188" spans="1:41" x14ac:dyDescent="0.2">
      <c r="A188" s="14" t="s">
        <v>148</v>
      </c>
      <c r="B188" s="13" t="s">
        <v>147</v>
      </c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7">
        <f t="shared" si="37"/>
        <v>0</v>
      </c>
      <c r="AM188" s="27">
        <f t="shared" si="38"/>
        <v>0</v>
      </c>
      <c r="AN188" s="28"/>
      <c r="AO188" s="20">
        <v>0</v>
      </c>
    </row>
    <row r="189" spans="1:41" x14ac:dyDescent="0.2">
      <c r="A189" s="14" t="s">
        <v>146</v>
      </c>
      <c r="B189" s="13" t="s">
        <v>23</v>
      </c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44"/>
      <c r="AK189" s="28"/>
      <c r="AL189" s="27">
        <f t="shared" si="37"/>
        <v>0</v>
      </c>
      <c r="AM189" s="27">
        <f t="shared" si="38"/>
        <v>0</v>
      </c>
      <c r="AN189" s="28"/>
      <c r="AO189" s="20">
        <v>0</v>
      </c>
    </row>
    <row r="190" spans="1:41" x14ac:dyDescent="0.2">
      <c r="A190" s="14">
        <v>6060610</v>
      </c>
      <c r="B190" s="13" t="s">
        <v>21</v>
      </c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7">
        <f t="shared" si="37"/>
        <v>0</v>
      </c>
      <c r="AM190" s="27">
        <f t="shared" si="38"/>
        <v>0</v>
      </c>
      <c r="AN190" s="28"/>
      <c r="AO190" s="20">
        <v>0</v>
      </c>
    </row>
    <row r="191" spans="1:41" x14ac:dyDescent="0.2">
      <c r="A191" s="14" t="s">
        <v>145</v>
      </c>
      <c r="B191" s="13" t="s">
        <v>17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7">
        <f t="shared" si="37"/>
        <v>0</v>
      </c>
      <c r="AM191" s="27">
        <f t="shared" si="38"/>
        <v>0</v>
      </c>
      <c r="AN191" s="28"/>
      <c r="AO191" s="20">
        <v>0</v>
      </c>
    </row>
    <row r="192" spans="1:41" x14ac:dyDescent="0.2">
      <c r="A192" s="14" t="s">
        <v>144</v>
      </c>
      <c r="B192" s="13" t="s">
        <v>15</v>
      </c>
      <c r="C192" s="28"/>
      <c r="D192" s="28">
        <v>41</v>
      </c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7">
        <f t="shared" si="37"/>
        <v>0</v>
      </c>
      <c r="AM192" s="27">
        <f t="shared" si="38"/>
        <v>41</v>
      </c>
      <c r="AN192" s="28"/>
      <c r="AO192" s="20">
        <v>500</v>
      </c>
    </row>
    <row r="193" spans="1:41" x14ac:dyDescent="0.2">
      <c r="A193" s="14" t="s">
        <v>143</v>
      </c>
      <c r="B193" s="13" t="s">
        <v>13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7">
        <f t="shared" si="37"/>
        <v>0</v>
      </c>
      <c r="AM193" s="27">
        <f t="shared" si="38"/>
        <v>0</v>
      </c>
      <c r="AN193" s="28"/>
      <c r="AO193" s="20">
        <v>0</v>
      </c>
    </row>
    <row r="194" spans="1:41" x14ac:dyDescent="0.2">
      <c r="A194" s="14" t="s">
        <v>142</v>
      </c>
      <c r="B194" s="13" t="s">
        <v>9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7">
        <f t="shared" si="37"/>
        <v>0</v>
      </c>
      <c r="AM194" s="27">
        <f t="shared" si="38"/>
        <v>0</v>
      </c>
      <c r="AN194" s="28"/>
      <c r="AO194" s="20">
        <v>0</v>
      </c>
    </row>
    <row r="195" spans="1:41" x14ac:dyDescent="0.2">
      <c r="A195" s="14"/>
      <c r="B195" s="13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0"/>
    </row>
    <row r="196" spans="1:41" x14ac:dyDescent="0.2">
      <c r="A196" s="18"/>
      <c r="B196" s="17" t="s">
        <v>141</v>
      </c>
      <c r="C196" s="31">
        <f>SUM(C182:C194)</f>
        <v>3261.62</v>
      </c>
      <c r="D196" s="31">
        <f>SUM(D182:D194)</f>
        <v>13788</v>
      </c>
      <c r="E196" s="34"/>
      <c r="F196" s="31">
        <f>SUM(F182:F194)</f>
        <v>0</v>
      </c>
      <c r="G196" s="31">
        <f>SUM(G182:G194)</f>
        <v>0</v>
      </c>
      <c r="H196" s="34"/>
      <c r="I196" s="31">
        <f>SUM(I182:I194)</f>
        <v>0</v>
      </c>
      <c r="J196" s="31">
        <f>SUM(J182:J194)</f>
        <v>0</v>
      </c>
      <c r="K196" s="34"/>
      <c r="L196" s="31">
        <f>SUM(L182:L194)</f>
        <v>0</v>
      </c>
      <c r="M196" s="31">
        <f>SUM(M182:M194)</f>
        <v>0</v>
      </c>
      <c r="N196" s="34"/>
      <c r="O196" s="31">
        <f>SUM(O182:O194)</f>
        <v>0</v>
      </c>
      <c r="P196" s="31">
        <f>SUM(P182:P194)</f>
        <v>0</v>
      </c>
      <c r="Q196" s="34"/>
      <c r="R196" s="31">
        <f>SUM(R182:R194)</f>
        <v>0</v>
      </c>
      <c r="S196" s="31">
        <f>SUM(S182:S194)</f>
        <v>0</v>
      </c>
      <c r="T196" s="34"/>
      <c r="U196" s="31">
        <f>SUM(U182:U194)</f>
        <v>0</v>
      </c>
      <c r="V196" s="31">
        <f>SUM(V182:V194)</f>
        <v>0</v>
      </c>
      <c r="W196" s="34"/>
      <c r="X196" s="31">
        <f>SUM(X182:X194)</f>
        <v>0</v>
      </c>
      <c r="Y196" s="31">
        <f>SUM(Y182:Y194)</f>
        <v>0</v>
      </c>
      <c r="Z196" s="34"/>
      <c r="AA196" s="31">
        <f>SUM(AA182:AA194)</f>
        <v>0</v>
      </c>
      <c r="AB196" s="31">
        <f>SUM(AB182:AB194)</f>
        <v>0</v>
      </c>
      <c r="AC196" s="34"/>
      <c r="AD196" s="31">
        <f>SUM(AD182:AD194)</f>
        <v>0</v>
      </c>
      <c r="AE196" s="31">
        <f>SUM(AE182:AE194)</f>
        <v>0</v>
      </c>
      <c r="AF196" s="34"/>
      <c r="AG196" s="31">
        <f>SUM(AG182:AG194)</f>
        <v>0</v>
      </c>
      <c r="AH196" s="31">
        <f>SUM(AH182:AH194)</f>
        <v>0</v>
      </c>
      <c r="AI196" s="34"/>
      <c r="AJ196" s="31">
        <f>SUM(AJ182:AJ194)</f>
        <v>0</v>
      </c>
      <c r="AK196" s="31">
        <f>SUM(AK182:AK194)</f>
        <v>0</v>
      </c>
      <c r="AL196" s="40">
        <f>SUM(AL182:AL194)</f>
        <v>3261.62</v>
      </c>
      <c r="AM196" s="31">
        <f>SUM(AM182:AM194)</f>
        <v>13788</v>
      </c>
      <c r="AN196" s="34"/>
      <c r="AO196" s="31">
        <f>SUM(AO182:AO194)</f>
        <v>175289</v>
      </c>
    </row>
    <row r="197" spans="1:41" x14ac:dyDescent="0.2">
      <c r="A197" s="18"/>
      <c r="B197" s="17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2"/>
    </row>
    <row r="198" spans="1:41" x14ac:dyDescent="0.2">
      <c r="A198" s="14" t="s">
        <v>140</v>
      </c>
      <c r="B198" s="13" t="s">
        <v>41</v>
      </c>
      <c r="C198" s="28">
        <v>2800.62</v>
      </c>
      <c r="D198" s="28">
        <v>2314</v>
      </c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7">
        <f t="shared" ref="AL198:AL203" si="39">+C198+F198+I198+L198+O198+R198+U198+X198+AA198+AD198+AG198+AJ198</f>
        <v>2800.62</v>
      </c>
      <c r="AM198" s="27">
        <f t="shared" ref="AM198:AM203" si="40">+D198+G198+J198+M198+P198+S198+V198+Y198+AB198+AE198+AH198+AK198</f>
        <v>2314</v>
      </c>
      <c r="AN198" s="28"/>
      <c r="AO198" s="20">
        <v>30079</v>
      </c>
    </row>
    <row r="199" spans="1:41" x14ac:dyDescent="0.2">
      <c r="A199" s="14" t="s">
        <v>139</v>
      </c>
      <c r="B199" s="13" t="s">
        <v>39</v>
      </c>
      <c r="C199" s="28">
        <v>233.94</v>
      </c>
      <c r="D199" s="28">
        <v>196</v>
      </c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7">
        <f t="shared" si="39"/>
        <v>233.94</v>
      </c>
      <c r="AM199" s="27">
        <f t="shared" si="40"/>
        <v>196</v>
      </c>
      <c r="AN199" s="28"/>
      <c r="AO199" s="20">
        <v>2542</v>
      </c>
    </row>
    <row r="200" spans="1:41" x14ac:dyDescent="0.2">
      <c r="A200" s="14" t="s">
        <v>138</v>
      </c>
      <c r="B200" s="13" t="s">
        <v>35</v>
      </c>
      <c r="C200" s="28">
        <v>2.62</v>
      </c>
      <c r="D200" s="28">
        <v>3</v>
      </c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7">
        <f t="shared" si="39"/>
        <v>2.62</v>
      </c>
      <c r="AM200" s="27">
        <f t="shared" si="40"/>
        <v>3</v>
      </c>
      <c r="AN200" s="28"/>
      <c r="AO200" s="20">
        <v>39</v>
      </c>
    </row>
    <row r="201" spans="1:41" x14ac:dyDescent="0.2">
      <c r="A201" s="14">
        <v>6071300</v>
      </c>
      <c r="B201" s="13" t="s">
        <v>388</v>
      </c>
      <c r="C201" s="28">
        <v>0</v>
      </c>
      <c r="D201" s="28">
        <v>4</v>
      </c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7">
        <f t="shared" si="39"/>
        <v>0</v>
      </c>
      <c r="AM201" s="27">
        <f t="shared" ref="AM201" si="41">+D201+G201+J201+M201+P201+S201+V201+Y201+AB201+AE201+AH201+AK201</f>
        <v>4</v>
      </c>
      <c r="AN201" s="28"/>
      <c r="AO201" s="20">
        <v>50</v>
      </c>
    </row>
    <row r="202" spans="1:41" x14ac:dyDescent="0.2">
      <c r="A202" s="14" t="s">
        <v>137</v>
      </c>
      <c r="B202" s="13" t="s">
        <v>13</v>
      </c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7">
        <f t="shared" si="39"/>
        <v>0</v>
      </c>
      <c r="AM202" s="27">
        <f t="shared" si="40"/>
        <v>0</v>
      </c>
      <c r="AN202" s="28"/>
      <c r="AO202" s="20">
        <v>0</v>
      </c>
    </row>
    <row r="203" spans="1:41" x14ac:dyDescent="0.2">
      <c r="A203" s="14" t="s">
        <v>136</v>
      </c>
      <c r="B203" s="13" t="s">
        <v>9</v>
      </c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7">
        <f t="shared" si="39"/>
        <v>0</v>
      </c>
      <c r="AM203" s="27">
        <f t="shared" si="40"/>
        <v>0</v>
      </c>
      <c r="AN203" s="28"/>
      <c r="AO203" s="20">
        <v>0</v>
      </c>
    </row>
    <row r="204" spans="1:41" x14ac:dyDescent="0.2">
      <c r="A204" s="14"/>
      <c r="B204" s="13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0"/>
    </row>
    <row r="205" spans="1:41" s="19" customFormat="1" x14ac:dyDescent="0.2">
      <c r="A205" s="18"/>
      <c r="B205" s="17" t="s">
        <v>135</v>
      </c>
      <c r="C205" s="31">
        <f>SUM(C198:C203)</f>
        <v>3037.18</v>
      </c>
      <c r="D205" s="31">
        <f>SUM(D198:D203)</f>
        <v>2517</v>
      </c>
      <c r="E205" s="34"/>
      <c r="F205" s="31">
        <f>SUM(F198:F203)</f>
        <v>0</v>
      </c>
      <c r="G205" s="31">
        <f>SUM(G198:G203)</f>
        <v>0</v>
      </c>
      <c r="H205" s="34"/>
      <c r="I205" s="31">
        <f>SUM(I198:I203)</f>
        <v>0</v>
      </c>
      <c r="J205" s="31">
        <f>SUM(J198:J203)</f>
        <v>0</v>
      </c>
      <c r="K205" s="34"/>
      <c r="L205" s="31">
        <f>SUM(L198:L203)</f>
        <v>0</v>
      </c>
      <c r="M205" s="31">
        <f>SUM(M198:M203)</f>
        <v>0</v>
      </c>
      <c r="N205" s="34"/>
      <c r="O205" s="31">
        <f>SUM(O198:O203)</f>
        <v>0</v>
      </c>
      <c r="P205" s="31">
        <f>SUM(P198:P203)</f>
        <v>0</v>
      </c>
      <c r="Q205" s="34"/>
      <c r="R205" s="31">
        <f>SUM(R198:R203)</f>
        <v>0</v>
      </c>
      <c r="S205" s="31">
        <f>SUM(S198:S203)</f>
        <v>0</v>
      </c>
      <c r="T205" s="34"/>
      <c r="U205" s="31">
        <f>SUM(U198:U204)</f>
        <v>0</v>
      </c>
      <c r="V205" s="31">
        <f>SUM(V198:V203)</f>
        <v>0</v>
      </c>
      <c r="W205" s="34"/>
      <c r="X205" s="31">
        <f>SUM(X198:X204)</f>
        <v>0</v>
      </c>
      <c r="Y205" s="31">
        <f>SUM(Y198:Y203)</f>
        <v>0</v>
      </c>
      <c r="Z205" s="34"/>
      <c r="AA205" s="31">
        <f>SUM(AA198:AA204)</f>
        <v>0</v>
      </c>
      <c r="AB205" s="31">
        <f>SUM(AB198:AB203)</f>
        <v>0</v>
      </c>
      <c r="AC205" s="34"/>
      <c r="AD205" s="31">
        <f>SUM(AD198:AD204)</f>
        <v>0</v>
      </c>
      <c r="AE205" s="31">
        <f>SUM(AE198:AE203)</f>
        <v>0</v>
      </c>
      <c r="AF205" s="34"/>
      <c r="AG205" s="31">
        <f>SUM(AG198:AG204)</f>
        <v>0</v>
      </c>
      <c r="AH205" s="31">
        <f>SUM(AH198:AH203)</f>
        <v>0</v>
      </c>
      <c r="AI205" s="34"/>
      <c r="AJ205" s="31">
        <f>SUM(AJ198:AJ204)</f>
        <v>0</v>
      </c>
      <c r="AK205" s="31">
        <f>SUM(AK198:AK203)</f>
        <v>0</v>
      </c>
      <c r="AL205" s="31">
        <f>SUM(AL198:AL203)</f>
        <v>3037.18</v>
      </c>
      <c r="AM205" s="31">
        <f>SUM(AM198:AM203)</f>
        <v>2517</v>
      </c>
      <c r="AN205" s="34"/>
      <c r="AO205" s="31">
        <f>SUM(AO198:AO203)</f>
        <v>32710</v>
      </c>
    </row>
    <row r="206" spans="1:41" s="19" customFormat="1" x14ac:dyDescent="0.2">
      <c r="A206" s="18"/>
      <c r="B206" s="17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2"/>
    </row>
    <row r="207" spans="1:41" x14ac:dyDescent="0.2">
      <c r="A207" s="9" t="s">
        <v>4</v>
      </c>
      <c r="B207" s="8" t="s">
        <v>132</v>
      </c>
      <c r="C207" s="29">
        <f>C205+C196+C180+C154+C125</f>
        <v>1083435.8999999999</v>
      </c>
      <c r="D207" s="29">
        <f>D205+D196+D180+D154+D125</f>
        <v>131197</v>
      </c>
      <c r="E207" s="34"/>
      <c r="F207" s="29">
        <f>F205+F196+F180+F154+F125</f>
        <v>0</v>
      </c>
      <c r="G207" s="29">
        <f>G205+G196+G180+G154+G125</f>
        <v>0</v>
      </c>
      <c r="H207" s="34"/>
      <c r="I207" s="29">
        <f>I205+I196+I180+I154+I125</f>
        <v>0</v>
      </c>
      <c r="J207" s="29">
        <f>J205+J196+J180+J154+J125</f>
        <v>0</v>
      </c>
      <c r="K207" s="34"/>
      <c r="L207" s="29">
        <f>L205+L196+L180+L154+L125</f>
        <v>0</v>
      </c>
      <c r="M207" s="29">
        <f>M205+M196+M180+M154+M125</f>
        <v>0</v>
      </c>
      <c r="N207" s="34"/>
      <c r="O207" s="29">
        <f>O205+O196+O180+O154+O125</f>
        <v>0</v>
      </c>
      <c r="P207" s="29">
        <f>P205+P196+P180+P154+P125</f>
        <v>0</v>
      </c>
      <c r="Q207" s="34"/>
      <c r="R207" s="29">
        <f>R205+R196+R180+R154+R125</f>
        <v>0</v>
      </c>
      <c r="S207" s="29">
        <f>S205+S196+S180+S154+S125</f>
        <v>0</v>
      </c>
      <c r="T207" s="34"/>
      <c r="U207" s="29">
        <f>U205+U196+U180+U154+U125</f>
        <v>0</v>
      </c>
      <c r="V207" s="29">
        <f>V205+V196+V180+V154+V125</f>
        <v>0</v>
      </c>
      <c r="W207" s="34"/>
      <c r="X207" s="29">
        <f>X205+X196+X180+X154+X125</f>
        <v>0</v>
      </c>
      <c r="Y207" s="29">
        <f>Y205+Y196+Y180+Y154+Y125</f>
        <v>0</v>
      </c>
      <c r="Z207" s="34"/>
      <c r="AA207" s="29">
        <f>AA205+AA196+AA180+AA154+AA125</f>
        <v>0</v>
      </c>
      <c r="AB207" s="29">
        <f>AB205+AB196+AB180+AB154+AB125</f>
        <v>0</v>
      </c>
      <c r="AC207" s="34"/>
      <c r="AD207" s="29">
        <f>AD205+AD196+AD180+AD154+AD125</f>
        <v>0</v>
      </c>
      <c r="AE207" s="29">
        <f>AE205+AE196+AE180+AE154+AE125</f>
        <v>0</v>
      </c>
      <c r="AF207" s="34"/>
      <c r="AG207" s="29">
        <f>AG205+AG196+AG180+AG154+AG125</f>
        <v>0</v>
      </c>
      <c r="AH207" s="29">
        <f>AH205+AH196+AH180+AH154+AH125</f>
        <v>0</v>
      </c>
      <c r="AI207" s="34"/>
      <c r="AJ207" s="29">
        <f>AJ205+AJ196+AJ180+AJ154+AJ125</f>
        <v>0</v>
      </c>
      <c r="AK207" s="29">
        <f>AK205+AK196+AK180+AK154+AK125</f>
        <v>0</v>
      </c>
      <c r="AL207" s="29">
        <f>AL205+AL196+AL180+AL154+AL125</f>
        <v>1083435.8999999999</v>
      </c>
      <c r="AM207" s="29">
        <f>AM205+AM196+AM180+AM154+AM125</f>
        <v>131197</v>
      </c>
      <c r="AN207" s="34"/>
      <c r="AO207" s="29">
        <f>AO205+AO196+AO180+AO154+AO125</f>
        <v>1871336</v>
      </c>
    </row>
    <row r="208" spans="1:41" x14ac:dyDescent="0.2"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48"/>
      <c r="AH208" s="48"/>
      <c r="AI208" s="48"/>
      <c r="AJ208" s="48"/>
      <c r="AK208" s="48"/>
      <c r="AL208" s="48"/>
      <c r="AM208" s="48"/>
      <c r="AN208" s="48"/>
      <c r="AO208" s="48"/>
    </row>
    <row r="209" spans="1:43" x14ac:dyDescent="0.2">
      <c r="A209" s="16" t="s">
        <v>133</v>
      </c>
      <c r="B209" s="15" t="s">
        <v>82</v>
      </c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49"/>
      <c r="AH209" s="49"/>
      <c r="AI209" s="49"/>
      <c r="AJ209" s="49"/>
      <c r="AK209" s="49"/>
      <c r="AL209" s="49"/>
      <c r="AM209" s="49"/>
      <c r="AN209" s="49"/>
      <c r="AO209" s="48"/>
    </row>
    <row r="210" spans="1:43" x14ac:dyDescent="0.2">
      <c r="A210" s="14" t="s">
        <v>131</v>
      </c>
      <c r="B210" s="13" t="s">
        <v>130</v>
      </c>
      <c r="C210" s="28">
        <v>82152.44</v>
      </c>
      <c r="D210" s="28">
        <v>86346</v>
      </c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44"/>
      <c r="AK210" s="44"/>
      <c r="AL210" s="27">
        <f t="shared" ref="AL210:AL251" si="42">+C210+F210+I210+L210+O210+R210+U210+X210+AA210+AD210+AG210+AJ210</f>
        <v>82152.44</v>
      </c>
      <c r="AM210" s="27">
        <f t="shared" ref="AM210:AM214" si="43">+D210+G210+J210+M210+P210+S210+V210+Y210+AB210+AE210+AH210+AK210</f>
        <v>86346</v>
      </c>
      <c r="AN210" s="28"/>
      <c r="AO210" s="20">
        <v>1122499</v>
      </c>
      <c r="AQ210" s="1" t="str">
        <f>IF(AL210&gt;AM210,"OVER","")</f>
        <v/>
      </c>
    </row>
    <row r="211" spans="1:43" x14ac:dyDescent="0.2">
      <c r="A211" s="14">
        <v>6030101</v>
      </c>
      <c r="B211" s="13" t="s">
        <v>389</v>
      </c>
      <c r="C211" s="28">
        <v>23032.07</v>
      </c>
      <c r="D211" s="28">
        <v>11605</v>
      </c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44"/>
      <c r="AK211" s="44"/>
      <c r="AL211" s="27">
        <f t="shared" si="42"/>
        <v>23032.07</v>
      </c>
      <c r="AM211" s="27">
        <f t="shared" si="43"/>
        <v>11605</v>
      </c>
      <c r="AN211" s="28"/>
      <c r="AO211" s="20">
        <v>150872</v>
      </c>
      <c r="AQ211" s="1" t="str">
        <f t="shared" ref="AQ211:AQ251" si="44">IF(AL211&gt;AM211,"OVER","")</f>
        <v>OVER</v>
      </c>
    </row>
    <row r="212" spans="1:43" x14ac:dyDescent="0.2">
      <c r="A212" s="14">
        <v>6030102</v>
      </c>
      <c r="B212" s="13" t="s">
        <v>390</v>
      </c>
      <c r="C212" s="28">
        <v>2640</v>
      </c>
      <c r="D212" s="28">
        <v>0</v>
      </c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44"/>
      <c r="AK212" s="44"/>
      <c r="AL212" s="27">
        <f t="shared" si="42"/>
        <v>2640</v>
      </c>
      <c r="AM212" s="27">
        <f t="shared" si="43"/>
        <v>0</v>
      </c>
      <c r="AN212" s="28"/>
      <c r="AO212" s="20">
        <v>80200</v>
      </c>
      <c r="AQ212" s="1" t="str">
        <f t="shared" si="44"/>
        <v>OVER</v>
      </c>
    </row>
    <row r="213" spans="1:43" x14ac:dyDescent="0.2">
      <c r="A213" s="14">
        <v>6030103</v>
      </c>
      <c r="B213" s="13" t="s">
        <v>391</v>
      </c>
      <c r="C213" s="28">
        <v>0</v>
      </c>
      <c r="D213" s="28">
        <v>0</v>
      </c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44"/>
      <c r="AK213" s="44"/>
      <c r="AL213" s="27">
        <f t="shared" si="42"/>
        <v>0</v>
      </c>
      <c r="AM213" s="27">
        <f t="shared" si="43"/>
        <v>0</v>
      </c>
      <c r="AN213" s="28"/>
      <c r="AO213" s="20">
        <v>79250</v>
      </c>
      <c r="AQ213" s="1" t="str">
        <f t="shared" si="44"/>
        <v/>
      </c>
    </row>
    <row r="214" spans="1:43" x14ac:dyDescent="0.2">
      <c r="A214" s="14">
        <v>6030104</v>
      </c>
      <c r="B214" s="13" t="s">
        <v>392</v>
      </c>
      <c r="C214" s="28">
        <v>3968.53</v>
      </c>
      <c r="D214" s="28">
        <v>1250</v>
      </c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44"/>
      <c r="AK214" s="44"/>
      <c r="AL214" s="27">
        <f t="shared" si="42"/>
        <v>3968.53</v>
      </c>
      <c r="AM214" s="27">
        <f t="shared" si="43"/>
        <v>1250</v>
      </c>
      <c r="AN214" s="28"/>
      <c r="AO214" s="20">
        <v>15000</v>
      </c>
      <c r="AQ214" s="1" t="str">
        <f t="shared" si="44"/>
        <v>OVER</v>
      </c>
    </row>
    <row r="215" spans="1:43" x14ac:dyDescent="0.2">
      <c r="A215" s="14" t="s">
        <v>127</v>
      </c>
      <c r="B215" s="13" t="s">
        <v>126</v>
      </c>
      <c r="C215" s="28">
        <v>9038.11</v>
      </c>
      <c r="D215" s="28">
        <v>9395</v>
      </c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44"/>
      <c r="AK215" s="44"/>
      <c r="AL215" s="27">
        <f t="shared" si="42"/>
        <v>9038.11</v>
      </c>
      <c r="AM215" s="27">
        <f t="shared" ref="AM215:AM252" si="45">+D215+G215+J215+M215+P215+S215+V215+Y215+AB215+AE215+AH215+AK215</f>
        <v>9395</v>
      </c>
      <c r="AN215" s="28"/>
      <c r="AO215" s="20">
        <v>122131</v>
      </c>
      <c r="AQ215" s="1" t="str">
        <f t="shared" si="44"/>
        <v/>
      </c>
    </row>
    <row r="216" spans="1:43" x14ac:dyDescent="0.2">
      <c r="A216" s="14" t="s">
        <v>125</v>
      </c>
      <c r="B216" s="13" t="s">
        <v>124</v>
      </c>
      <c r="C216" s="28">
        <v>30113.64</v>
      </c>
      <c r="D216" s="28">
        <v>31375</v>
      </c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44"/>
      <c r="AK216" s="44"/>
      <c r="AL216" s="27">
        <f t="shared" si="42"/>
        <v>30113.64</v>
      </c>
      <c r="AM216" s="27">
        <f t="shared" si="45"/>
        <v>31375</v>
      </c>
      <c r="AN216" s="28"/>
      <c r="AO216" s="20">
        <v>376502</v>
      </c>
      <c r="AQ216" s="1" t="str">
        <f t="shared" si="44"/>
        <v/>
      </c>
    </row>
    <row r="217" spans="1:43" x14ac:dyDescent="0.2">
      <c r="A217" s="14" t="s">
        <v>123</v>
      </c>
      <c r="B217" s="13" t="s">
        <v>122</v>
      </c>
      <c r="C217" s="28">
        <v>12130.53</v>
      </c>
      <c r="D217" s="28">
        <v>14442</v>
      </c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44"/>
      <c r="AK217" s="44"/>
      <c r="AL217" s="27">
        <f t="shared" si="42"/>
        <v>12130.53</v>
      </c>
      <c r="AM217" s="27">
        <f t="shared" si="45"/>
        <v>14442</v>
      </c>
      <c r="AN217" s="28"/>
      <c r="AO217" s="20">
        <v>187744</v>
      </c>
      <c r="AQ217" s="1" t="str">
        <f t="shared" si="44"/>
        <v/>
      </c>
    </row>
    <row r="218" spans="1:43" x14ac:dyDescent="0.2">
      <c r="A218" s="14" t="s">
        <v>121</v>
      </c>
      <c r="B218" s="13" t="s">
        <v>120</v>
      </c>
      <c r="C218" s="28">
        <v>1761.36</v>
      </c>
      <c r="D218" s="28">
        <v>1250</v>
      </c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44"/>
      <c r="AK218" s="44"/>
      <c r="AL218" s="27">
        <f t="shared" si="42"/>
        <v>1761.36</v>
      </c>
      <c r="AM218" s="27">
        <f t="shared" si="45"/>
        <v>1250</v>
      </c>
      <c r="AN218" s="28"/>
      <c r="AO218" s="20">
        <v>15000</v>
      </c>
      <c r="AQ218" s="1" t="str">
        <f t="shared" si="44"/>
        <v>OVER</v>
      </c>
    </row>
    <row r="219" spans="1:43" x14ac:dyDescent="0.2">
      <c r="A219" s="14" t="s">
        <v>119</v>
      </c>
      <c r="B219" s="13" t="s">
        <v>118</v>
      </c>
      <c r="C219" s="28">
        <v>3827.6</v>
      </c>
      <c r="D219" s="28">
        <v>4114</v>
      </c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44"/>
      <c r="AK219" s="44"/>
      <c r="AL219" s="27">
        <f t="shared" si="42"/>
        <v>3827.6</v>
      </c>
      <c r="AM219" s="27">
        <f t="shared" si="45"/>
        <v>4114</v>
      </c>
      <c r="AN219" s="28"/>
      <c r="AO219" s="20">
        <v>49371</v>
      </c>
      <c r="AQ219" s="1" t="str">
        <f t="shared" si="44"/>
        <v/>
      </c>
    </row>
    <row r="220" spans="1:43" x14ac:dyDescent="0.2">
      <c r="A220" s="14" t="s">
        <v>117</v>
      </c>
      <c r="B220" s="13" t="s">
        <v>116</v>
      </c>
      <c r="C220" s="28">
        <v>22694.62</v>
      </c>
      <c r="D220" s="28">
        <v>23888</v>
      </c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44"/>
      <c r="AK220" s="44"/>
      <c r="AL220" s="27">
        <f t="shared" si="42"/>
        <v>22694.62</v>
      </c>
      <c r="AM220" s="27">
        <f t="shared" si="45"/>
        <v>23888</v>
      </c>
      <c r="AN220" s="28"/>
      <c r="AO220" s="20">
        <v>310549</v>
      </c>
      <c r="AQ220" s="1" t="str">
        <f t="shared" si="44"/>
        <v/>
      </c>
    </row>
    <row r="221" spans="1:43" x14ac:dyDescent="0.2">
      <c r="A221" s="14">
        <v>6030201</v>
      </c>
      <c r="B221" s="13" t="s">
        <v>393</v>
      </c>
      <c r="C221" s="28">
        <v>3444.61</v>
      </c>
      <c r="D221" s="28">
        <v>3427</v>
      </c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44"/>
      <c r="AK221" s="44"/>
      <c r="AL221" s="27">
        <f t="shared" si="42"/>
        <v>3444.61</v>
      </c>
      <c r="AM221" s="27">
        <f t="shared" si="45"/>
        <v>3427</v>
      </c>
      <c r="AN221" s="28"/>
      <c r="AO221" s="20">
        <v>44549</v>
      </c>
      <c r="AQ221" s="1" t="str">
        <f t="shared" si="44"/>
        <v>OVER</v>
      </c>
    </row>
    <row r="222" spans="1:43" x14ac:dyDescent="0.2">
      <c r="A222" s="14" t="s">
        <v>115</v>
      </c>
      <c r="B222" s="13" t="s">
        <v>114</v>
      </c>
      <c r="C222" s="28">
        <v>2081.19</v>
      </c>
      <c r="D222" s="28">
        <v>2308</v>
      </c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44"/>
      <c r="AK222" s="44"/>
      <c r="AL222" s="27">
        <f t="shared" si="42"/>
        <v>2081.19</v>
      </c>
      <c r="AM222" s="27">
        <f t="shared" si="45"/>
        <v>2308</v>
      </c>
      <c r="AN222" s="28"/>
      <c r="AO222" s="20">
        <v>30006</v>
      </c>
      <c r="AQ222" s="1" t="str">
        <f t="shared" si="44"/>
        <v/>
      </c>
    </row>
    <row r="223" spans="1:43" x14ac:dyDescent="0.2">
      <c r="A223" s="14" t="s">
        <v>113</v>
      </c>
      <c r="B223" s="13" t="s">
        <v>112</v>
      </c>
      <c r="C223" s="28">
        <v>12766.39</v>
      </c>
      <c r="D223" s="28">
        <v>13372</v>
      </c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44"/>
      <c r="AK223" s="44"/>
      <c r="AL223" s="27">
        <f t="shared" si="42"/>
        <v>12766.39</v>
      </c>
      <c r="AM223" s="27">
        <f t="shared" si="45"/>
        <v>13372</v>
      </c>
      <c r="AN223" s="28"/>
      <c r="AO223" s="20">
        <v>160457</v>
      </c>
      <c r="AQ223" s="1" t="str">
        <f t="shared" si="44"/>
        <v/>
      </c>
    </row>
    <row r="224" spans="1:43" x14ac:dyDescent="0.2">
      <c r="A224" s="14" t="s">
        <v>111</v>
      </c>
      <c r="B224" s="13" t="s">
        <v>110</v>
      </c>
      <c r="C224" s="28">
        <v>560.66999999999996</v>
      </c>
      <c r="D224" s="28">
        <v>612</v>
      </c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44"/>
      <c r="AK224" s="44"/>
      <c r="AL224" s="27">
        <f t="shared" si="42"/>
        <v>560.66999999999996</v>
      </c>
      <c r="AM224" s="27">
        <f t="shared" si="45"/>
        <v>612</v>
      </c>
      <c r="AN224" s="28"/>
      <c r="AO224" s="20">
        <v>7954</v>
      </c>
      <c r="AQ224" s="1" t="str">
        <f t="shared" si="44"/>
        <v/>
      </c>
    </row>
    <row r="225" spans="1:43" x14ac:dyDescent="0.2">
      <c r="A225" s="14">
        <v>6030250</v>
      </c>
      <c r="B225" s="13" t="s">
        <v>109</v>
      </c>
      <c r="C225" s="28">
        <v>40</v>
      </c>
      <c r="D225" s="28">
        <v>167</v>
      </c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44"/>
      <c r="AK225" s="44"/>
      <c r="AL225" s="27">
        <f t="shared" si="42"/>
        <v>40</v>
      </c>
      <c r="AM225" s="27">
        <f t="shared" si="45"/>
        <v>167</v>
      </c>
      <c r="AN225" s="28"/>
      <c r="AO225" s="20">
        <v>2000</v>
      </c>
      <c r="AQ225" s="1" t="str">
        <f t="shared" si="44"/>
        <v/>
      </c>
    </row>
    <row r="226" spans="1:43" x14ac:dyDescent="0.2">
      <c r="A226" s="14" t="s">
        <v>108</v>
      </c>
      <c r="B226" s="13" t="s">
        <v>107</v>
      </c>
      <c r="C226" s="28">
        <v>31.75</v>
      </c>
      <c r="D226" s="28">
        <v>35</v>
      </c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44"/>
      <c r="AK226" s="44"/>
      <c r="AL226" s="27">
        <f t="shared" si="42"/>
        <v>31.75</v>
      </c>
      <c r="AM226" s="27">
        <f t="shared" si="45"/>
        <v>35</v>
      </c>
      <c r="AN226" s="28"/>
      <c r="AO226" s="20">
        <v>462</v>
      </c>
      <c r="AQ226" s="1" t="str">
        <f t="shared" si="44"/>
        <v/>
      </c>
    </row>
    <row r="227" spans="1:43" x14ac:dyDescent="0.2">
      <c r="A227" s="14" t="s">
        <v>106</v>
      </c>
      <c r="B227" s="13" t="s">
        <v>34</v>
      </c>
      <c r="C227" s="28">
        <v>10288</v>
      </c>
      <c r="D227" s="28">
        <v>11450</v>
      </c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7">
        <f t="shared" si="42"/>
        <v>10288</v>
      </c>
      <c r="AM227" s="27">
        <f t="shared" si="45"/>
        <v>11450</v>
      </c>
      <c r="AN227" s="28"/>
      <c r="AO227" s="20">
        <v>171500</v>
      </c>
      <c r="AQ227" s="1" t="str">
        <f t="shared" si="44"/>
        <v/>
      </c>
    </row>
    <row r="228" spans="1:43" x14ac:dyDescent="0.2">
      <c r="A228" s="14">
        <v>6030301</v>
      </c>
      <c r="B228" s="13" t="s">
        <v>387</v>
      </c>
      <c r="C228" s="28">
        <v>0</v>
      </c>
      <c r="D228" s="28">
        <v>465</v>
      </c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7">
        <f t="shared" si="42"/>
        <v>0</v>
      </c>
      <c r="AM228" s="27">
        <f t="shared" ref="AM228" si="46">+D228+G228+J228+M228+P228+S228+V228+Y228+AB228+AE228+AH228+AK228</f>
        <v>465</v>
      </c>
      <c r="AN228" s="28"/>
      <c r="AO228" s="20">
        <v>7000</v>
      </c>
      <c r="AQ228" s="1" t="str">
        <f t="shared" si="44"/>
        <v/>
      </c>
    </row>
    <row r="229" spans="1:43" x14ac:dyDescent="0.2">
      <c r="A229" s="14" t="s">
        <v>105</v>
      </c>
      <c r="B229" s="13" t="s">
        <v>33</v>
      </c>
      <c r="C229" s="28">
        <v>856.4</v>
      </c>
      <c r="D229" s="28">
        <v>1070</v>
      </c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7">
        <f t="shared" si="42"/>
        <v>856.4</v>
      </c>
      <c r="AM229" s="27">
        <f t="shared" si="45"/>
        <v>1070</v>
      </c>
      <c r="AN229" s="28"/>
      <c r="AO229" s="20">
        <v>16065</v>
      </c>
      <c r="AQ229" s="1" t="str">
        <f t="shared" si="44"/>
        <v/>
      </c>
    </row>
    <row r="230" spans="1:43" x14ac:dyDescent="0.2">
      <c r="A230" s="14" t="s">
        <v>104</v>
      </c>
      <c r="B230" s="13" t="s">
        <v>32</v>
      </c>
      <c r="C230" s="28">
        <v>1148</v>
      </c>
      <c r="D230" s="28">
        <v>4500</v>
      </c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7">
        <f t="shared" si="42"/>
        <v>1148</v>
      </c>
      <c r="AM230" s="27">
        <f t="shared" si="45"/>
        <v>4500</v>
      </c>
      <c r="AN230" s="28"/>
      <c r="AO230" s="20">
        <v>9000</v>
      </c>
      <c r="AQ230" s="1" t="str">
        <f t="shared" si="44"/>
        <v/>
      </c>
    </row>
    <row r="231" spans="1:43" x14ac:dyDescent="0.2">
      <c r="A231" s="14" t="s">
        <v>103</v>
      </c>
      <c r="B231" s="13" t="s">
        <v>31</v>
      </c>
      <c r="C231" s="28">
        <v>558.95000000000005</v>
      </c>
      <c r="D231" s="28">
        <v>508</v>
      </c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7">
        <f t="shared" si="42"/>
        <v>558.95000000000005</v>
      </c>
      <c r="AM231" s="27">
        <f t="shared" si="45"/>
        <v>508</v>
      </c>
      <c r="AN231" s="28"/>
      <c r="AO231" s="20">
        <v>6100</v>
      </c>
      <c r="AQ231" s="1" t="str">
        <f t="shared" si="44"/>
        <v>OVER</v>
      </c>
    </row>
    <row r="232" spans="1:43" x14ac:dyDescent="0.2">
      <c r="A232" s="14" t="s">
        <v>129</v>
      </c>
      <c r="B232" s="13" t="s">
        <v>128</v>
      </c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44"/>
      <c r="AK232" s="44"/>
      <c r="AL232" s="27">
        <f t="shared" si="42"/>
        <v>0</v>
      </c>
      <c r="AM232" s="27">
        <f>+D232+G232+J232+M232+P232+S232+V232+Y232+AB232+AE232+AH232+AK232</f>
        <v>0</v>
      </c>
      <c r="AN232" s="28"/>
      <c r="AO232" s="20">
        <v>25000</v>
      </c>
      <c r="AQ232" s="1" t="str">
        <f>IF(AL232&gt;AM232,"OVER","")</f>
        <v/>
      </c>
    </row>
    <row r="233" spans="1:43" x14ac:dyDescent="0.2">
      <c r="A233" s="14" t="s">
        <v>102</v>
      </c>
      <c r="B233" s="13" t="s">
        <v>29</v>
      </c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7">
        <f t="shared" si="42"/>
        <v>0</v>
      </c>
      <c r="AM233" s="27">
        <f t="shared" si="45"/>
        <v>0</v>
      </c>
      <c r="AN233" s="28"/>
      <c r="AO233" s="20">
        <v>0</v>
      </c>
      <c r="AQ233" s="1" t="str">
        <f t="shared" si="44"/>
        <v/>
      </c>
    </row>
    <row r="234" spans="1:43" x14ac:dyDescent="0.2">
      <c r="A234" s="14" t="s">
        <v>100</v>
      </c>
      <c r="B234" s="13" t="s">
        <v>23</v>
      </c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7">
        <f t="shared" si="42"/>
        <v>0</v>
      </c>
      <c r="AM234" s="27">
        <f t="shared" si="45"/>
        <v>0</v>
      </c>
      <c r="AN234" s="28"/>
      <c r="AO234" s="20">
        <v>0</v>
      </c>
      <c r="AQ234" s="1" t="str">
        <f t="shared" si="44"/>
        <v/>
      </c>
    </row>
    <row r="235" spans="1:43" x14ac:dyDescent="0.2">
      <c r="A235" s="14">
        <v>6030603</v>
      </c>
      <c r="B235" s="13" t="s">
        <v>379</v>
      </c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7">
        <f t="shared" si="42"/>
        <v>0</v>
      </c>
      <c r="AM235" s="27">
        <f t="shared" si="45"/>
        <v>0</v>
      </c>
      <c r="AN235" s="28"/>
      <c r="AO235" s="20">
        <v>0</v>
      </c>
      <c r="AQ235" s="1" t="str">
        <f t="shared" si="44"/>
        <v/>
      </c>
    </row>
    <row r="236" spans="1:43" x14ac:dyDescent="0.2">
      <c r="A236" s="14">
        <v>6030605</v>
      </c>
      <c r="B236" s="13" t="s">
        <v>184</v>
      </c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7">
        <f t="shared" si="42"/>
        <v>0</v>
      </c>
      <c r="AM236" s="27">
        <f t="shared" si="45"/>
        <v>0</v>
      </c>
      <c r="AN236" s="28"/>
      <c r="AO236" s="20">
        <v>0</v>
      </c>
      <c r="AQ236" s="1" t="str">
        <f t="shared" si="44"/>
        <v/>
      </c>
    </row>
    <row r="237" spans="1:43" x14ac:dyDescent="0.2">
      <c r="A237" s="14" t="s">
        <v>99</v>
      </c>
      <c r="B237" s="13" t="s">
        <v>51</v>
      </c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7">
        <f t="shared" si="42"/>
        <v>0</v>
      </c>
      <c r="AM237" s="27">
        <f t="shared" si="45"/>
        <v>0</v>
      </c>
      <c r="AN237" s="28"/>
      <c r="AO237" s="20">
        <v>0</v>
      </c>
      <c r="AQ237" s="1" t="str">
        <f t="shared" si="44"/>
        <v/>
      </c>
    </row>
    <row r="238" spans="1:43" x14ac:dyDescent="0.2">
      <c r="A238" s="14" t="s">
        <v>98</v>
      </c>
      <c r="B238" s="13" t="s">
        <v>97</v>
      </c>
      <c r="C238" s="28"/>
      <c r="D238" s="28">
        <v>416</v>
      </c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7">
        <f t="shared" si="42"/>
        <v>0</v>
      </c>
      <c r="AM238" s="27">
        <f t="shared" si="45"/>
        <v>416</v>
      </c>
      <c r="AN238" s="28"/>
      <c r="AO238" s="20">
        <v>5000</v>
      </c>
      <c r="AQ238" s="1" t="str">
        <f t="shared" si="44"/>
        <v/>
      </c>
    </row>
    <row r="239" spans="1:43" x14ac:dyDescent="0.2">
      <c r="A239" s="14">
        <v>6031125</v>
      </c>
      <c r="B239" s="13" t="s">
        <v>381</v>
      </c>
      <c r="C239" s="28">
        <v>4500</v>
      </c>
      <c r="D239" s="28">
        <v>5000</v>
      </c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7">
        <f t="shared" si="42"/>
        <v>4500</v>
      </c>
      <c r="AM239" s="27">
        <f t="shared" si="45"/>
        <v>5000</v>
      </c>
      <c r="AN239" s="28"/>
      <c r="AO239" s="20">
        <v>5000</v>
      </c>
      <c r="AQ239" s="1" t="str">
        <f t="shared" si="44"/>
        <v/>
      </c>
    </row>
    <row r="240" spans="1:43" x14ac:dyDescent="0.2">
      <c r="A240" s="14" t="s">
        <v>96</v>
      </c>
      <c r="B240" s="13" t="s">
        <v>19</v>
      </c>
      <c r="C240" s="28">
        <v>12118.32</v>
      </c>
      <c r="D240" s="28">
        <v>12500</v>
      </c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7">
        <f t="shared" si="42"/>
        <v>12118.32</v>
      </c>
      <c r="AM240" s="27">
        <f t="shared" si="45"/>
        <v>12500</v>
      </c>
      <c r="AN240" s="28"/>
      <c r="AO240" s="20">
        <v>150000</v>
      </c>
      <c r="AQ240" s="1" t="str">
        <f t="shared" si="44"/>
        <v/>
      </c>
    </row>
    <row r="241" spans="1:43" x14ac:dyDescent="0.2">
      <c r="A241" s="14" t="s">
        <v>95</v>
      </c>
      <c r="B241" s="13" t="s">
        <v>17</v>
      </c>
      <c r="C241" s="28"/>
      <c r="D241" s="28">
        <v>9167</v>
      </c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7">
        <f t="shared" si="42"/>
        <v>0</v>
      </c>
      <c r="AM241" s="27">
        <f t="shared" si="45"/>
        <v>9167</v>
      </c>
      <c r="AN241" s="28"/>
      <c r="AO241" s="20">
        <v>110000</v>
      </c>
      <c r="AQ241" s="1" t="str">
        <f t="shared" si="44"/>
        <v/>
      </c>
    </row>
    <row r="242" spans="1:43" x14ac:dyDescent="0.2">
      <c r="A242" s="14" t="s">
        <v>94</v>
      </c>
      <c r="B242" s="13" t="s">
        <v>93</v>
      </c>
      <c r="C242" s="28"/>
      <c r="D242" s="28">
        <v>1667</v>
      </c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7">
        <f t="shared" si="42"/>
        <v>0</v>
      </c>
      <c r="AM242" s="27">
        <f t="shared" si="45"/>
        <v>1667</v>
      </c>
      <c r="AN242" s="28"/>
      <c r="AO242" s="20">
        <v>20000</v>
      </c>
      <c r="AQ242" s="1" t="str">
        <f t="shared" si="44"/>
        <v/>
      </c>
    </row>
    <row r="243" spans="1:43" x14ac:dyDescent="0.2">
      <c r="A243" s="14">
        <v>6031425</v>
      </c>
      <c r="B243" s="13" t="s">
        <v>92</v>
      </c>
      <c r="C243" s="28"/>
      <c r="D243" s="28">
        <v>167</v>
      </c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7">
        <f t="shared" si="42"/>
        <v>0</v>
      </c>
      <c r="AM243" s="27">
        <f t="shared" si="45"/>
        <v>167</v>
      </c>
      <c r="AN243" s="28"/>
      <c r="AO243" s="20">
        <v>2000</v>
      </c>
      <c r="AQ243" s="1" t="str">
        <f t="shared" si="44"/>
        <v/>
      </c>
    </row>
    <row r="244" spans="1:43" x14ac:dyDescent="0.2">
      <c r="A244" s="14">
        <v>6031450</v>
      </c>
      <c r="B244" s="13" t="s">
        <v>91</v>
      </c>
      <c r="C244" s="28">
        <v>112</v>
      </c>
      <c r="D244" s="28">
        <v>2000</v>
      </c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7">
        <f t="shared" si="42"/>
        <v>112</v>
      </c>
      <c r="AM244" s="27">
        <f t="shared" si="45"/>
        <v>2000</v>
      </c>
      <c r="AN244" s="28"/>
      <c r="AO244" s="20">
        <v>2000</v>
      </c>
      <c r="AQ244" s="1" t="str">
        <f t="shared" si="44"/>
        <v/>
      </c>
    </row>
    <row r="245" spans="1:43" x14ac:dyDescent="0.2">
      <c r="A245" s="14">
        <v>6031475</v>
      </c>
      <c r="B245" s="13" t="s">
        <v>90</v>
      </c>
      <c r="C245" s="28">
        <v>2308.25</v>
      </c>
      <c r="D245" s="28">
        <v>1667</v>
      </c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7">
        <f t="shared" si="42"/>
        <v>2308.25</v>
      </c>
      <c r="AM245" s="27">
        <f t="shared" si="45"/>
        <v>1667</v>
      </c>
      <c r="AN245" s="28"/>
      <c r="AO245" s="20">
        <v>20000</v>
      </c>
      <c r="AQ245" s="1" t="str">
        <f t="shared" si="44"/>
        <v>OVER</v>
      </c>
    </row>
    <row r="246" spans="1:43" x14ac:dyDescent="0.2">
      <c r="A246" s="14" t="s">
        <v>89</v>
      </c>
      <c r="B246" s="13" t="s">
        <v>13</v>
      </c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7">
        <f t="shared" si="42"/>
        <v>0</v>
      </c>
      <c r="AM246" s="27">
        <f t="shared" si="45"/>
        <v>0</v>
      </c>
      <c r="AN246" s="28"/>
      <c r="AO246" s="20">
        <v>0</v>
      </c>
      <c r="AQ246" s="1" t="str">
        <f t="shared" si="44"/>
        <v/>
      </c>
    </row>
    <row r="247" spans="1:43" x14ac:dyDescent="0.2">
      <c r="A247" s="14">
        <v>6031550</v>
      </c>
      <c r="B247" s="13" t="s">
        <v>88</v>
      </c>
      <c r="C247" s="28">
        <v>1600</v>
      </c>
      <c r="D247" s="28">
        <v>833</v>
      </c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7">
        <f t="shared" si="42"/>
        <v>1600</v>
      </c>
      <c r="AM247" s="27">
        <f t="shared" si="45"/>
        <v>833</v>
      </c>
      <c r="AN247" s="28"/>
      <c r="AO247" s="20">
        <v>10000</v>
      </c>
      <c r="AQ247" s="1" t="str">
        <f t="shared" si="44"/>
        <v>OVER</v>
      </c>
    </row>
    <row r="248" spans="1:43" x14ac:dyDescent="0.2">
      <c r="A248" s="14" t="s">
        <v>87</v>
      </c>
      <c r="B248" s="13" t="s">
        <v>9</v>
      </c>
      <c r="C248" s="28">
        <v>4191</v>
      </c>
      <c r="D248" s="28">
        <v>1250</v>
      </c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7">
        <f t="shared" si="42"/>
        <v>4191</v>
      </c>
      <c r="AM248" s="27">
        <f t="shared" si="45"/>
        <v>1250</v>
      </c>
      <c r="AN248" s="28"/>
      <c r="AO248" s="20">
        <v>15000</v>
      </c>
      <c r="AQ248" s="1" t="str">
        <f t="shared" si="44"/>
        <v>OVER</v>
      </c>
    </row>
    <row r="249" spans="1:43" x14ac:dyDescent="0.2">
      <c r="A249" s="14" t="s">
        <v>86</v>
      </c>
      <c r="B249" s="13" t="s">
        <v>6</v>
      </c>
      <c r="C249" s="28"/>
      <c r="D249" s="28">
        <v>208</v>
      </c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7">
        <f t="shared" si="42"/>
        <v>0</v>
      </c>
      <c r="AM249" s="27">
        <f t="shared" si="45"/>
        <v>208</v>
      </c>
      <c r="AN249" s="28"/>
      <c r="AO249" s="20">
        <v>2500</v>
      </c>
      <c r="AQ249" s="1" t="str">
        <f t="shared" si="44"/>
        <v/>
      </c>
    </row>
    <row r="250" spans="1:43" x14ac:dyDescent="0.2">
      <c r="A250" s="14" t="s">
        <v>85</v>
      </c>
      <c r="B250" s="13" t="s">
        <v>83</v>
      </c>
      <c r="C250" s="28">
        <v>150</v>
      </c>
      <c r="D250" s="28">
        <v>250</v>
      </c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7">
        <f t="shared" si="42"/>
        <v>150</v>
      </c>
      <c r="AM250" s="27">
        <f t="shared" si="45"/>
        <v>250</v>
      </c>
      <c r="AN250" s="28"/>
      <c r="AO250" s="20">
        <v>3000</v>
      </c>
      <c r="AQ250" s="1" t="str">
        <f t="shared" si="44"/>
        <v/>
      </c>
    </row>
    <row r="251" spans="1:43" x14ac:dyDescent="0.2">
      <c r="A251" s="14" t="s">
        <v>84</v>
      </c>
      <c r="B251" s="13" t="s">
        <v>5</v>
      </c>
      <c r="C251" s="28">
        <v>6840.55</v>
      </c>
      <c r="D251" s="28">
        <v>1667</v>
      </c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7">
        <f t="shared" si="42"/>
        <v>6840.55</v>
      </c>
      <c r="AM251" s="27">
        <f t="shared" si="45"/>
        <v>1667</v>
      </c>
      <c r="AN251" s="28"/>
      <c r="AO251" s="20">
        <v>20000</v>
      </c>
      <c r="AQ251" s="1" t="str">
        <f t="shared" si="44"/>
        <v>OVER</v>
      </c>
    </row>
    <row r="252" spans="1:43" x14ac:dyDescent="0.2">
      <c r="A252" s="156">
        <v>6032050</v>
      </c>
      <c r="B252" s="157" t="s">
        <v>375</v>
      </c>
      <c r="C252" s="28">
        <v>54234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43"/>
      <c r="AB252" s="28"/>
      <c r="AC252" s="28"/>
      <c r="AD252" s="44"/>
      <c r="AE252" s="28"/>
      <c r="AF252" s="28"/>
      <c r="AG252" s="44"/>
      <c r="AH252" s="28"/>
      <c r="AI252" s="28"/>
      <c r="AJ252" s="44"/>
      <c r="AK252" s="28"/>
      <c r="AL252" s="121">
        <f t="shared" ref="AL252" si="47">+C252+F252+I252+L252+O252+R252+U252+X252+AA252+AD252+AG252+AJ252</f>
        <v>54234</v>
      </c>
      <c r="AM252" s="27">
        <f t="shared" si="45"/>
        <v>0</v>
      </c>
      <c r="AN252" s="28"/>
      <c r="AO252" s="20">
        <v>0</v>
      </c>
    </row>
    <row r="253" spans="1:43" x14ac:dyDescent="0.2">
      <c r="A253" s="12"/>
      <c r="B253" s="11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</row>
    <row r="254" spans="1:43" x14ac:dyDescent="0.2">
      <c r="A254" s="9" t="s">
        <v>4</v>
      </c>
      <c r="B254" s="8" t="s">
        <v>81</v>
      </c>
      <c r="C254" s="29">
        <f>SUM(C210:C253)</f>
        <v>309188.98</v>
      </c>
      <c r="D254" s="29">
        <f>SUM(D210:D253)</f>
        <v>258371</v>
      </c>
      <c r="E254" s="34"/>
      <c r="F254" s="29">
        <f>SUM(F210:F253)</f>
        <v>0</v>
      </c>
      <c r="G254" s="29">
        <f>SUM(G210:G253)</f>
        <v>0</v>
      </c>
      <c r="H254" s="34"/>
      <c r="I254" s="29">
        <f>SUM(I210:I253)</f>
        <v>0</v>
      </c>
      <c r="J254" s="29">
        <f>SUM(J210:J253)</f>
        <v>0</v>
      </c>
      <c r="K254" s="34"/>
      <c r="L254" s="29">
        <f>SUM(L210:L253)</f>
        <v>0</v>
      </c>
      <c r="M254" s="29">
        <f>SUM(M210:M253)</f>
        <v>0</v>
      </c>
      <c r="N254" s="34"/>
      <c r="O254" s="29">
        <f>SUM(O210:O253)</f>
        <v>0</v>
      </c>
      <c r="P254" s="29">
        <f>SUM(P210:P253)</f>
        <v>0</v>
      </c>
      <c r="Q254" s="34"/>
      <c r="R254" s="29">
        <f>SUM(R210:R253)</f>
        <v>0</v>
      </c>
      <c r="S254" s="29">
        <f>SUM(S210:S253)</f>
        <v>0</v>
      </c>
      <c r="T254" s="34"/>
      <c r="U254" s="29">
        <f>SUM(U210:U253)</f>
        <v>0</v>
      </c>
      <c r="V254" s="29">
        <f>SUM(V210:V253)</f>
        <v>0</v>
      </c>
      <c r="W254" s="34"/>
      <c r="X254" s="29">
        <f>SUM(X210:X253)</f>
        <v>0</v>
      </c>
      <c r="Y254" s="29">
        <f>SUM(Y210:Y253)</f>
        <v>0</v>
      </c>
      <c r="Z254" s="34"/>
      <c r="AA254" s="29">
        <f>SUM(AA210:AA253)</f>
        <v>0</v>
      </c>
      <c r="AB254" s="29">
        <f>SUM(AB210:AB253)</f>
        <v>0</v>
      </c>
      <c r="AC254" s="34"/>
      <c r="AD254" s="29">
        <f>SUM(AD210:AD253)</f>
        <v>0</v>
      </c>
      <c r="AE254" s="29">
        <f>SUM(AE210:AE253)</f>
        <v>0</v>
      </c>
      <c r="AF254" s="34"/>
      <c r="AG254" s="29">
        <f>SUM(AG210:AG253)</f>
        <v>0</v>
      </c>
      <c r="AH254" s="29">
        <f>SUM(AH210:AH253)</f>
        <v>0</v>
      </c>
      <c r="AI254" s="34"/>
      <c r="AJ254" s="41">
        <f>SUM(AJ210:AJ253)</f>
        <v>0</v>
      </c>
      <c r="AK254" s="29">
        <f>SUM(AK210:AK253)</f>
        <v>0</v>
      </c>
      <c r="AL254" s="41">
        <f>SUM(AL210:AL253)</f>
        <v>309188.98</v>
      </c>
      <c r="AM254" s="41">
        <f>SUM(AM210:AM253)</f>
        <v>258371</v>
      </c>
      <c r="AN254" s="34"/>
      <c r="AO254" s="29">
        <f>SUM(AO210:AO253)</f>
        <v>3353711</v>
      </c>
    </row>
    <row r="255" spans="1:43" x14ac:dyDescent="0.2"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48"/>
      <c r="AH255" s="48"/>
      <c r="AI255" s="48"/>
      <c r="AJ255" s="48"/>
      <c r="AK255" s="48"/>
      <c r="AL255" s="48"/>
      <c r="AM255" s="48"/>
      <c r="AN255" s="48"/>
      <c r="AO255" s="48"/>
    </row>
    <row r="256" spans="1:43" x14ac:dyDescent="0.2">
      <c r="A256" s="16" t="s">
        <v>80</v>
      </c>
      <c r="B256" s="15" t="s">
        <v>79</v>
      </c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49"/>
      <c r="AH256" s="49"/>
      <c r="AI256" s="49"/>
      <c r="AJ256" s="49"/>
      <c r="AK256" s="49"/>
      <c r="AL256" s="49"/>
      <c r="AM256" s="49"/>
      <c r="AN256" s="49"/>
      <c r="AO256" s="48"/>
    </row>
    <row r="257" spans="1:41" x14ac:dyDescent="0.2">
      <c r="A257" s="14" t="s">
        <v>78</v>
      </c>
      <c r="B257" s="13" t="s">
        <v>77</v>
      </c>
      <c r="C257" s="44">
        <v>161.29</v>
      </c>
      <c r="D257" s="44">
        <v>625</v>
      </c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27">
        <f t="shared" ref="AL257:AL262" si="48">+C257+F257+I257+L257+O257+R257+U257+X257+AA257+AD257+AG257+AJ257</f>
        <v>161.29</v>
      </c>
      <c r="AM257" s="27">
        <f t="shared" ref="AM257:AM265" si="49">+D257+G257+J257+M257+P257+S257+V257+Y257+AB257+AE257+AH257+AK257</f>
        <v>625</v>
      </c>
      <c r="AN257" s="28"/>
      <c r="AO257" s="20">
        <v>7500</v>
      </c>
    </row>
    <row r="258" spans="1:41" x14ac:dyDescent="0.2">
      <c r="A258" s="14" t="s">
        <v>76</v>
      </c>
      <c r="B258" s="13" t="s">
        <v>75</v>
      </c>
      <c r="C258" s="44">
        <v>1467.85</v>
      </c>
      <c r="D258" s="44">
        <v>5000</v>
      </c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27">
        <f t="shared" si="48"/>
        <v>1467.85</v>
      </c>
      <c r="AM258" s="27">
        <f t="shared" si="49"/>
        <v>5000</v>
      </c>
      <c r="AN258" s="28"/>
      <c r="AO258" s="20">
        <v>60000</v>
      </c>
    </row>
    <row r="259" spans="1:41" x14ac:dyDescent="0.2">
      <c r="A259" s="14" t="s">
        <v>74</v>
      </c>
      <c r="B259" s="13" t="s">
        <v>73</v>
      </c>
      <c r="C259" s="44">
        <v>979.01</v>
      </c>
      <c r="D259" s="44">
        <v>1675</v>
      </c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27">
        <f t="shared" si="48"/>
        <v>979.01</v>
      </c>
      <c r="AM259" s="27">
        <f t="shared" si="49"/>
        <v>1675</v>
      </c>
      <c r="AN259" s="28"/>
      <c r="AO259" s="20">
        <v>20000</v>
      </c>
    </row>
    <row r="260" spans="1:41" x14ac:dyDescent="0.2">
      <c r="A260" s="14" t="s">
        <v>72</v>
      </c>
      <c r="B260" s="13" t="s">
        <v>71</v>
      </c>
      <c r="C260" s="44">
        <v>1634.87</v>
      </c>
      <c r="D260" s="44">
        <v>850</v>
      </c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27">
        <f t="shared" si="48"/>
        <v>1634.87</v>
      </c>
      <c r="AM260" s="27">
        <f t="shared" si="49"/>
        <v>850</v>
      </c>
      <c r="AN260" s="28"/>
      <c r="AO260" s="20">
        <v>10000</v>
      </c>
    </row>
    <row r="261" spans="1:41" x14ac:dyDescent="0.2">
      <c r="A261" s="14" t="s">
        <v>70</v>
      </c>
      <c r="B261" s="13" t="s">
        <v>69</v>
      </c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27">
        <f t="shared" si="48"/>
        <v>0</v>
      </c>
      <c r="AM261" s="27">
        <f t="shared" si="49"/>
        <v>0</v>
      </c>
      <c r="AN261" s="28"/>
      <c r="AO261" s="20"/>
    </row>
    <row r="262" spans="1:41" x14ac:dyDescent="0.2">
      <c r="A262" s="156" t="s">
        <v>68</v>
      </c>
      <c r="B262" s="157" t="s">
        <v>67</v>
      </c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161">
        <f t="shared" si="48"/>
        <v>0</v>
      </c>
      <c r="AM262" s="27">
        <f t="shared" si="49"/>
        <v>0</v>
      </c>
      <c r="AN262" s="28"/>
      <c r="AO262" s="20">
        <v>0</v>
      </c>
    </row>
    <row r="263" spans="1:41" x14ac:dyDescent="0.2">
      <c r="A263" s="156">
        <v>6012725</v>
      </c>
      <c r="B263" s="157" t="s">
        <v>397</v>
      </c>
      <c r="C263" s="44">
        <v>836.33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161">
        <f t="shared" ref="AL263:AL265" si="50">+C263+F263+I263+L263+O263+R263+U263+X263+AA263+AD263+AG263+AJ263</f>
        <v>836.33</v>
      </c>
      <c r="AM263" s="27">
        <f t="shared" si="49"/>
        <v>0</v>
      </c>
      <c r="AN263" s="28"/>
      <c r="AO263" s="20">
        <v>0</v>
      </c>
    </row>
    <row r="264" spans="1:41" x14ac:dyDescent="0.2">
      <c r="A264" s="156">
        <v>6012750</v>
      </c>
      <c r="B264" s="157" t="s">
        <v>373</v>
      </c>
      <c r="C264" s="44">
        <v>1078.75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61">
        <f t="shared" si="50"/>
        <v>1078.75</v>
      </c>
      <c r="AM264" s="27">
        <f t="shared" si="49"/>
        <v>0</v>
      </c>
      <c r="AN264" s="28"/>
      <c r="AO264" s="20">
        <v>0</v>
      </c>
    </row>
    <row r="265" spans="1:41" x14ac:dyDescent="0.2">
      <c r="A265" s="156" t="s">
        <v>66</v>
      </c>
      <c r="B265" s="157" t="s">
        <v>65</v>
      </c>
      <c r="C265" s="44">
        <v>107.51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161">
        <f t="shared" si="50"/>
        <v>107.51</v>
      </c>
      <c r="AM265" s="27">
        <f t="shared" si="49"/>
        <v>0</v>
      </c>
      <c r="AN265" s="28"/>
      <c r="AO265" s="20">
        <v>0</v>
      </c>
    </row>
    <row r="266" spans="1:41" x14ac:dyDescent="0.2">
      <c r="A266" s="14"/>
      <c r="B266" s="13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0"/>
    </row>
    <row r="267" spans="1:41" x14ac:dyDescent="0.2">
      <c r="A267" s="18"/>
      <c r="B267" s="17" t="s">
        <v>64</v>
      </c>
      <c r="C267" s="31">
        <f>SUM(C257:C265)</f>
        <v>6265.61</v>
      </c>
      <c r="D267" s="31">
        <f>SUM(D257:D265)</f>
        <v>8150</v>
      </c>
      <c r="E267" s="34"/>
      <c r="F267" s="31">
        <f>SUM(F257:F265)</f>
        <v>0</v>
      </c>
      <c r="G267" s="31">
        <f>SUM(G257:G265)</f>
        <v>0</v>
      </c>
      <c r="H267" s="34"/>
      <c r="I267" s="31">
        <f>SUM(I257:I265)</f>
        <v>0</v>
      </c>
      <c r="J267" s="31">
        <f>SUM(J257:J265)</f>
        <v>0</v>
      </c>
      <c r="K267" s="34"/>
      <c r="L267" s="31">
        <f>SUM(L257:L265)</f>
        <v>0</v>
      </c>
      <c r="M267" s="31">
        <f>SUM(M257:M265)</f>
        <v>0</v>
      </c>
      <c r="N267" s="34"/>
      <c r="O267" s="31">
        <f>SUM(O257:O265)</f>
        <v>0</v>
      </c>
      <c r="P267" s="31">
        <f>SUM(P257:P265)</f>
        <v>0</v>
      </c>
      <c r="Q267" s="34"/>
      <c r="R267" s="31">
        <f>SUM(R257:R265)</f>
        <v>0</v>
      </c>
      <c r="S267" s="31">
        <f>SUM(S257:S265)</f>
        <v>0</v>
      </c>
      <c r="T267" s="34"/>
      <c r="U267" s="31">
        <f>SUM(U257:U265)</f>
        <v>0</v>
      </c>
      <c r="V267" s="31">
        <f>SUM(V257:V265)</f>
        <v>0</v>
      </c>
      <c r="W267" s="34"/>
      <c r="X267" s="31">
        <f>SUM(X257:X265)</f>
        <v>0</v>
      </c>
      <c r="Y267" s="31">
        <f>SUM(Y257:Y265)</f>
        <v>0</v>
      </c>
      <c r="Z267" s="34"/>
      <c r="AA267" s="31">
        <f>SUM(AA257:AA265)</f>
        <v>0</v>
      </c>
      <c r="AB267" s="31">
        <f>SUM(AB257:AB265)</f>
        <v>0</v>
      </c>
      <c r="AC267" s="34"/>
      <c r="AD267" s="31">
        <f>SUM(AD257:AD265)</f>
        <v>0</v>
      </c>
      <c r="AE267" s="31">
        <f>SUM(AE257:AE265)</f>
        <v>0</v>
      </c>
      <c r="AF267" s="34"/>
      <c r="AG267" s="31">
        <f>SUM(AG257:AG265)</f>
        <v>0</v>
      </c>
      <c r="AH267" s="31">
        <f>SUM(AH257:AH265)</f>
        <v>0</v>
      </c>
      <c r="AI267" s="34"/>
      <c r="AJ267" s="31">
        <f>SUM(AJ257:AJ265)</f>
        <v>0</v>
      </c>
      <c r="AK267" s="31">
        <f>SUM(AK257:AK265)</f>
        <v>0</v>
      </c>
      <c r="AL267" s="40">
        <f>SUM(AL257:AL265)</f>
        <v>6265.61</v>
      </c>
      <c r="AM267" s="31">
        <f>SUM(AM257:AM265)</f>
        <v>8150</v>
      </c>
      <c r="AN267" s="34"/>
      <c r="AO267" s="31">
        <f>SUM(AO257:AO265)</f>
        <v>97500</v>
      </c>
    </row>
    <row r="268" spans="1:41" x14ac:dyDescent="0.2">
      <c r="A268" s="18"/>
      <c r="B268" s="17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2"/>
    </row>
    <row r="269" spans="1:41" x14ac:dyDescent="0.2">
      <c r="A269" s="14" t="s">
        <v>63</v>
      </c>
      <c r="B269" s="13" t="s">
        <v>41</v>
      </c>
      <c r="C269" s="44">
        <v>8894.2099999999991</v>
      </c>
      <c r="D269" s="44">
        <v>8387</v>
      </c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27">
        <f t="shared" ref="AL269:AL287" si="51">+C269+F269+I269+L269+O269+R269+U269+X269+AA269+AD269+AG269+AJ269</f>
        <v>8894.2099999999991</v>
      </c>
      <c r="AM269" s="27">
        <f t="shared" ref="AM269:AM288" si="52">+D269+G269+J269+M269+P269+S269+V269+Y269+AB269+AE269+AH269+AK269</f>
        <v>8387</v>
      </c>
      <c r="AN269" s="28"/>
      <c r="AO269" s="20">
        <v>109027</v>
      </c>
    </row>
    <row r="270" spans="1:41" x14ac:dyDescent="0.2">
      <c r="A270" s="14">
        <v>6040101</v>
      </c>
      <c r="B270" s="13" t="s">
        <v>386</v>
      </c>
      <c r="C270" s="44">
        <v>63.09</v>
      </c>
      <c r="D270" s="44">
        <v>205</v>
      </c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27">
        <f t="shared" si="51"/>
        <v>63.09</v>
      </c>
      <c r="AM270" s="27">
        <f t="shared" ref="AM270" si="53">+D270+G270+J270+M270+P270+S270+V270+Y270+AB270+AE270+AH270+AK270</f>
        <v>205</v>
      </c>
      <c r="AN270" s="28"/>
      <c r="AO270" s="20">
        <v>2657</v>
      </c>
    </row>
    <row r="271" spans="1:41" x14ac:dyDescent="0.2">
      <c r="A271" s="14" t="s">
        <v>62</v>
      </c>
      <c r="B271" s="13" t="s">
        <v>39</v>
      </c>
      <c r="C271" s="44">
        <v>703.42</v>
      </c>
      <c r="D271" s="44">
        <v>726</v>
      </c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27">
        <f t="shared" si="51"/>
        <v>703.42</v>
      </c>
      <c r="AM271" s="27">
        <f t="shared" si="52"/>
        <v>726</v>
      </c>
      <c r="AN271" s="28"/>
      <c r="AO271" s="20">
        <v>9437</v>
      </c>
    </row>
    <row r="272" spans="1:41" x14ac:dyDescent="0.2">
      <c r="A272" s="14" t="s">
        <v>61</v>
      </c>
      <c r="B272" s="13" t="s">
        <v>37</v>
      </c>
      <c r="C272" s="44">
        <v>6581.75</v>
      </c>
      <c r="D272" s="44">
        <v>6888</v>
      </c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27">
        <f t="shared" si="51"/>
        <v>6581.75</v>
      </c>
      <c r="AM272" s="27">
        <f t="shared" si="52"/>
        <v>6888</v>
      </c>
      <c r="AN272" s="28"/>
      <c r="AO272" s="20">
        <v>82657</v>
      </c>
    </row>
    <row r="273" spans="1:41" x14ac:dyDescent="0.2">
      <c r="A273" s="14" t="s">
        <v>60</v>
      </c>
      <c r="B273" s="13" t="s">
        <v>59</v>
      </c>
      <c r="C273" s="44">
        <v>135.57</v>
      </c>
      <c r="D273" s="44">
        <v>140</v>
      </c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27">
        <f t="shared" si="51"/>
        <v>135.57</v>
      </c>
      <c r="AM273" s="27">
        <f t="shared" si="52"/>
        <v>140</v>
      </c>
      <c r="AN273" s="28"/>
      <c r="AO273" s="20">
        <v>1819</v>
      </c>
    </row>
    <row r="274" spans="1:41" x14ac:dyDescent="0.2">
      <c r="A274" s="14" t="s">
        <v>58</v>
      </c>
      <c r="B274" s="13" t="s">
        <v>57</v>
      </c>
      <c r="C274" s="44">
        <v>0</v>
      </c>
      <c r="D274" s="44">
        <v>83</v>
      </c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27">
        <f t="shared" si="51"/>
        <v>0</v>
      </c>
      <c r="AM274" s="27">
        <f t="shared" si="52"/>
        <v>83</v>
      </c>
      <c r="AN274" s="28"/>
      <c r="AO274" s="20">
        <v>1000</v>
      </c>
    </row>
    <row r="275" spans="1:41" x14ac:dyDescent="0.2">
      <c r="A275" s="14" t="s">
        <v>56</v>
      </c>
      <c r="B275" s="13" t="s">
        <v>35</v>
      </c>
      <c r="C275" s="44">
        <v>249.58</v>
      </c>
      <c r="D275" s="44">
        <v>286</v>
      </c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27">
        <f t="shared" si="51"/>
        <v>249.58</v>
      </c>
      <c r="AM275" s="27">
        <f t="shared" si="52"/>
        <v>286</v>
      </c>
      <c r="AN275" s="28"/>
      <c r="AO275" s="20">
        <v>3440</v>
      </c>
    </row>
    <row r="276" spans="1:41" x14ac:dyDescent="0.2">
      <c r="A276" s="14">
        <v>6040300</v>
      </c>
      <c r="B276" s="13" t="s">
        <v>34</v>
      </c>
      <c r="C276" s="44">
        <v>1895.94</v>
      </c>
      <c r="D276" s="44">
        <v>1000</v>
      </c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27">
        <f t="shared" si="51"/>
        <v>1895.94</v>
      </c>
      <c r="AM276" s="27">
        <f t="shared" si="52"/>
        <v>1000</v>
      </c>
      <c r="AN276" s="28"/>
      <c r="AO276" s="20">
        <v>10000</v>
      </c>
    </row>
    <row r="277" spans="1:41" x14ac:dyDescent="0.2">
      <c r="A277" s="14">
        <v>6040310</v>
      </c>
      <c r="B277" s="13" t="s">
        <v>33</v>
      </c>
      <c r="C277" s="44">
        <v>79.64</v>
      </c>
      <c r="D277" s="44">
        <v>90</v>
      </c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27">
        <f t="shared" si="51"/>
        <v>79.64</v>
      </c>
      <c r="AM277" s="27">
        <f t="shared" si="52"/>
        <v>90</v>
      </c>
      <c r="AN277" s="28"/>
      <c r="AO277" s="20">
        <v>900</v>
      </c>
    </row>
    <row r="278" spans="1:41" x14ac:dyDescent="0.2">
      <c r="A278" s="14">
        <v>6040350</v>
      </c>
      <c r="B278" s="13" t="s">
        <v>32</v>
      </c>
      <c r="C278" s="44">
        <v>131.5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27">
        <f t="shared" si="51"/>
        <v>131.5</v>
      </c>
      <c r="AM278" s="27"/>
      <c r="AN278" s="28"/>
      <c r="AO278" s="20"/>
    </row>
    <row r="279" spans="1:41" x14ac:dyDescent="0.2">
      <c r="A279" s="14">
        <v>6040350</v>
      </c>
      <c r="B279" s="13" t="s">
        <v>31</v>
      </c>
      <c r="C279" s="44">
        <v>22.94</v>
      </c>
      <c r="D279" s="44">
        <v>25</v>
      </c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27">
        <f t="shared" si="51"/>
        <v>22.94</v>
      </c>
      <c r="AM279" s="27">
        <f t="shared" si="52"/>
        <v>25</v>
      </c>
      <c r="AN279" s="28"/>
      <c r="AO279" s="20">
        <v>300</v>
      </c>
    </row>
    <row r="280" spans="1:41" x14ac:dyDescent="0.2">
      <c r="A280" s="14" t="s">
        <v>55</v>
      </c>
      <c r="B280" s="13" t="s">
        <v>29</v>
      </c>
      <c r="C280" s="44"/>
      <c r="D280" s="44">
        <v>250</v>
      </c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27">
        <f t="shared" si="51"/>
        <v>0</v>
      </c>
      <c r="AM280" s="27">
        <f t="shared" si="52"/>
        <v>250</v>
      </c>
      <c r="AN280" s="28"/>
      <c r="AO280" s="20">
        <v>3000</v>
      </c>
    </row>
    <row r="281" spans="1:41" x14ac:dyDescent="0.2">
      <c r="A281" s="14" t="s">
        <v>54</v>
      </c>
      <c r="B281" s="13" t="s">
        <v>25</v>
      </c>
      <c r="C281" s="44"/>
      <c r="D281" s="44">
        <v>125</v>
      </c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27">
        <f t="shared" si="51"/>
        <v>0</v>
      </c>
      <c r="AM281" s="27">
        <f t="shared" si="52"/>
        <v>125</v>
      </c>
      <c r="AN281" s="28"/>
      <c r="AO281" s="20">
        <v>1500</v>
      </c>
    </row>
    <row r="282" spans="1:41" x14ac:dyDescent="0.2">
      <c r="A282" s="14" t="s">
        <v>53</v>
      </c>
      <c r="B282" s="13" t="s">
        <v>23</v>
      </c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27">
        <f t="shared" si="51"/>
        <v>0</v>
      </c>
      <c r="AM282" s="27">
        <f t="shared" si="52"/>
        <v>0</v>
      </c>
      <c r="AN282" s="28"/>
      <c r="AO282" s="20"/>
    </row>
    <row r="283" spans="1:41" x14ac:dyDescent="0.2">
      <c r="A283" s="14" t="s">
        <v>52</v>
      </c>
      <c r="B283" s="13" t="s">
        <v>51</v>
      </c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27">
        <f t="shared" si="51"/>
        <v>0</v>
      </c>
      <c r="AM283" s="27">
        <f t="shared" si="52"/>
        <v>0</v>
      </c>
      <c r="AN283" s="28"/>
      <c r="AO283" s="20"/>
    </row>
    <row r="284" spans="1:41" x14ac:dyDescent="0.2">
      <c r="A284" s="14" t="s">
        <v>50</v>
      </c>
      <c r="B284" s="13" t="s">
        <v>13</v>
      </c>
      <c r="C284" s="44"/>
      <c r="D284" s="44">
        <v>416</v>
      </c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27">
        <f t="shared" si="51"/>
        <v>0</v>
      </c>
      <c r="AM284" s="27">
        <f t="shared" si="52"/>
        <v>416</v>
      </c>
      <c r="AN284" s="28"/>
      <c r="AO284" s="20">
        <v>5000</v>
      </c>
    </row>
    <row r="285" spans="1:41" x14ac:dyDescent="0.2">
      <c r="A285" s="14" t="s">
        <v>49</v>
      </c>
      <c r="B285" s="13" t="s">
        <v>9</v>
      </c>
      <c r="C285" s="44"/>
      <c r="D285" s="44">
        <v>13</v>
      </c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27">
        <f t="shared" si="51"/>
        <v>0</v>
      </c>
      <c r="AM285" s="27">
        <f t="shared" si="52"/>
        <v>13</v>
      </c>
      <c r="AN285" s="28"/>
      <c r="AO285" s="20">
        <v>150</v>
      </c>
    </row>
    <row r="286" spans="1:41" x14ac:dyDescent="0.2">
      <c r="A286" s="14" t="s">
        <v>48</v>
      </c>
      <c r="B286" s="13" t="s">
        <v>6</v>
      </c>
      <c r="C286" s="44"/>
      <c r="D286" s="44">
        <v>83</v>
      </c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27">
        <f t="shared" si="51"/>
        <v>0</v>
      </c>
      <c r="AM286" s="27">
        <f t="shared" si="52"/>
        <v>83</v>
      </c>
      <c r="AN286" s="28"/>
      <c r="AO286" s="20">
        <v>1000</v>
      </c>
    </row>
    <row r="287" spans="1:41" x14ac:dyDescent="0.2">
      <c r="A287" s="14">
        <v>6042000</v>
      </c>
      <c r="B287" s="13" t="s">
        <v>47</v>
      </c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27">
        <f t="shared" si="51"/>
        <v>0</v>
      </c>
      <c r="AM287" s="27">
        <f t="shared" si="52"/>
        <v>0</v>
      </c>
      <c r="AN287" s="28"/>
      <c r="AO287" s="20"/>
    </row>
    <row r="288" spans="1:41" x14ac:dyDescent="0.2">
      <c r="A288" s="156">
        <v>6042050</v>
      </c>
      <c r="B288" s="157" t="s">
        <v>375</v>
      </c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121">
        <f t="shared" ref="AL288" si="54">+C288+F288+I288+L288+O288+R288+U288+X288+AA288+AD288+AG288+AJ288</f>
        <v>0</v>
      </c>
      <c r="AM288" s="27">
        <f t="shared" si="52"/>
        <v>0</v>
      </c>
      <c r="AN288" s="28"/>
      <c r="AO288" s="20">
        <v>0</v>
      </c>
    </row>
    <row r="289" spans="1:41" x14ac:dyDescent="0.2">
      <c r="A289" s="14"/>
      <c r="B289" s="13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0"/>
    </row>
    <row r="290" spans="1:41" x14ac:dyDescent="0.2">
      <c r="A290" s="18"/>
      <c r="B290" s="17" t="s">
        <v>46</v>
      </c>
      <c r="C290" s="31">
        <f>SUM(C269:C288)</f>
        <v>18757.639999999996</v>
      </c>
      <c r="D290" s="31">
        <f>SUM(D269:D288)</f>
        <v>18717</v>
      </c>
      <c r="E290" s="34"/>
      <c r="F290" s="31">
        <f>SUM(F269:F288)</f>
        <v>0</v>
      </c>
      <c r="G290" s="31">
        <f>SUM(G269:G288)</f>
        <v>0</v>
      </c>
      <c r="H290" s="34"/>
      <c r="I290" s="31">
        <f>SUM(I269:I288)</f>
        <v>0</v>
      </c>
      <c r="J290" s="31">
        <f>SUM(J269:J288)</f>
        <v>0</v>
      </c>
      <c r="K290" s="34"/>
      <c r="L290" s="31">
        <f>SUM(L269:L288)</f>
        <v>0</v>
      </c>
      <c r="M290" s="31">
        <f>SUM(M269:M288)</f>
        <v>0</v>
      </c>
      <c r="N290" s="34"/>
      <c r="O290" s="31">
        <f>SUM(O269:O288)</f>
        <v>0</v>
      </c>
      <c r="P290" s="31">
        <f>SUM(P269:P288)</f>
        <v>0</v>
      </c>
      <c r="Q290" s="34"/>
      <c r="R290" s="31">
        <f>SUM(R269:R288)</f>
        <v>0</v>
      </c>
      <c r="S290" s="31">
        <f>SUM(S269:S288)</f>
        <v>0</v>
      </c>
      <c r="T290" s="34"/>
      <c r="U290" s="31">
        <f>SUM(U269:U288)</f>
        <v>0</v>
      </c>
      <c r="V290" s="31">
        <f>SUM(V269:V288)</f>
        <v>0</v>
      </c>
      <c r="W290" s="34"/>
      <c r="X290" s="31">
        <f>SUM(X269:X288)</f>
        <v>0</v>
      </c>
      <c r="Y290" s="31">
        <f>SUM(Y269:Y288)</f>
        <v>0</v>
      </c>
      <c r="Z290" s="34"/>
      <c r="AA290" s="31">
        <f>SUM(AA269:AA288)</f>
        <v>0</v>
      </c>
      <c r="AB290" s="31">
        <f>SUM(AB269:AB288)</f>
        <v>0</v>
      </c>
      <c r="AC290" s="34"/>
      <c r="AD290" s="31">
        <f>SUM(AD269:AD288)</f>
        <v>0</v>
      </c>
      <c r="AE290" s="31">
        <f>SUM(AE269:AE288)</f>
        <v>0</v>
      </c>
      <c r="AF290" s="34"/>
      <c r="AG290" s="31">
        <f>SUM(AG269:AG288)</f>
        <v>0</v>
      </c>
      <c r="AH290" s="31">
        <f>SUM(AH269:AH288)</f>
        <v>0</v>
      </c>
      <c r="AI290" s="34"/>
      <c r="AJ290" s="31">
        <f>SUM(AJ269:AJ288)</f>
        <v>0</v>
      </c>
      <c r="AK290" s="31">
        <f>SUM(AK269:AK288)</f>
        <v>0</v>
      </c>
      <c r="AL290" s="40">
        <f>SUM(AL269:AL288)-0.6</f>
        <v>18757.039999999997</v>
      </c>
      <c r="AM290" s="31">
        <f>SUM(AM269:AM288)</f>
        <v>18717</v>
      </c>
      <c r="AN290" s="34"/>
      <c r="AO290" s="31">
        <f>SUM(AO269:AO288)</f>
        <v>231887</v>
      </c>
    </row>
    <row r="291" spans="1:41" x14ac:dyDescent="0.2">
      <c r="A291" s="12"/>
      <c r="B291" s="11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</row>
    <row r="292" spans="1:41" x14ac:dyDescent="0.2">
      <c r="A292" s="9" t="s">
        <v>4</v>
      </c>
      <c r="B292" s="8" t="s">
        <v>45</v>
      </c>
      <c r="C292" s="29">
        <f>C290+C267</f>
        <v>25023.249999999996</v>
      </c>
      <c r="D292" s="29">
        <f>D290+D267</f>
        <v>26867</v>
      </c>
      <c r="E292" s="34"/>
      <c r="F292" s="29">
        <f>F290+F267</f>
        <v>0</v>
      </c>
      <c r="G292" s="29">
        <f>G290+G267</f>
        <v>0</v>
      </c>
      <c r="H292" s="34"/>
      <c r="I292" s="29">
        <f>I290+I267</f>
        <v>0</v>
      </c>
      <c r="J292" s="29">
        <f>J290+J267</f>
        <v>0</v>
      </c>
      <c r="K292" s="34"/>
      <c r="L292" s="29">
        <f>L290+L267</f>
        <v>0</v>
      </c>
      <c r="M292" s="29">
        <f>M290+M267</f>
        <v>0</v>
      </c>
      <c r="N292" s="34"/>
      <c r="O292" s="29">
        <f>O290+O267</f>
        <v>0</v>
      </c>
      <c r="P292" s="29">
        <f>P290+P267</f>
        <v>0</v>
      </c>
      <c r="Q292" s="34"/>
      <c r="R292" s="29">
        <f>R290+R267</f>
        <v>0</v>
      </c>
      <c r="S292" s="29">
        <f>S290+S267</f>
        <v>0</v>
      </c>
      <c r="T292" s="34"/>
      <c r="U292" s="29">
        <f>U290+U267</f>
        <v>0</v>
      </c>
      <c r="V292" s="29">
        <f>V290+V267</f>
        <v>0</v>
      </c>
      <c r="W292" s="34"/>
      <c r="X292" s="29">
        <f>X290+X267</f>
        <v>0</v>
      </c>
      <c r="Y292" s="29">
        <f>Y290+Y267</f>
        <v>0</v>
      </c>
      <c r="Z292" s="34"/>
      <c r="AA292" s="29">
        <f>AA290+AA267</f>
        <v>0</v>
      </c>
      <c r="AB292" s="29">
        <f>AB290+AB267</f>
        <v>0</v>
      </c>
      <c r="AC292" s="34"/>
      <c r="AD292" s="29">
        <f>AD290+AD267</f>
        <v>0</v>
      </c>
      <c r="AE292" s="29">
        <f>AE290+AE267</f>
        <v>0</v>
      </c>
      <c r="AF292" s="34"/>
      <c r="AG292" s="29">
        <f>AG290+AG267</f>
        <v>0</v>
      </c>
      <c r="AH292" s="29">
        <f>AH290+AH267</f>
        <v>0</v>
      </c>
      <c r="AI292" s="34"/>
      <c r="AJ292" s="29">
        <f>AJ290+AJ267</f>
        <v>0</v>
      </c>
      <c r="AK292" s="29">
        <f>AK290+AK267</f>
        <v>0</v>
      </c>
      <c r="AL292" s="29">
        <f>AL290+AL267</f>
        <v>25022.649999999998</v>
      </c>
      <c r="AM292" s="29">
        <f>AM290+AM267</f>
        <v>26867</v>
      </c>
      <c r="AN292" s="34"/>
      <c r="AO292" s="29">
        <f>AO290+AO267</f>
        <v>329387</v>
      </c>
    </row>
    <row r="293" spans="1:41" x14ac:dyDescent="0.2"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48"/>
      <c r="AH293" s="48"/>
      <c r="AI293" s="48"/>
      <c r="AJ293" s="48"/>
      <c r="AK293" s="48"/>
      <c r="AL293" s="48"/>
      <c r="AM293" s="48"/>
      <c r="AN293" s="48"/>
      <c r="AO293" s="48"/>
    </row>
    <row r="294" spans="1:41" x14ac:dyDescent="0.2">
      <c r="A294" s="16" t="s">
        <v>44</v>
      </c>
      <c r="B294" s="15" t="s">
        <v>43</v>
      </c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49"/>
      <c r="AH294" s="49"/>
      <c r="AI294" s="49"/>
      <c r="AJ294" s="49"/>
      <c r="AK294" s="49"/>
      <c r="AL294" s="49"/>
      <c r="AM294" s="49"/>
      <c r="AN294" s="49"/>
      <c r="AO294" s="48"/>
    </row>
    <row r="295" spans="1:41" x14ac:dyDescent="0.2">
      <c r="A295" s="14" t="s">
        <v>42</v>
      </c>
      <c r="B295" s="13" t="s">
        <v>41</v>
      </c>
      <c r="C295" s="28">
        <v>2039</v>
      </c>
      <c r="D295" s="28">
        <v>2060</v>
      </c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7">
        <f t="shared" ref="AL295:AL315" si="55">+C295+F295+I295+L295+O295+R295+U295+X295+AA295+AD295+AG295+AJ295</f>
        <v>2039</v>
      </c>
      <c r="AM295" s="27">
        <f t="shared" ref="AM295:AM320" si="56">+D295+G295+J295+M295+P295+S295+V295+Y295+AB295+AE295+AH295+AK295</f>
        <v>2060</v>
      </c>
      <c r="AN295" s="28"/>
      <c r="AO295" s="20">
        <v>26780</v>
      </c>
    </row>
    <row r="296" spans="1:41" x14ac:dyDescent="0.2">
      <c r="A296" s="14" t="s">
        <v>40</v>
      </c>
      <c r="B296" s="13" t="s">
        <v>39</v>
      </c>
      <c r="C296" s="28">
        <v>170.51</v>
      </c>
      <c r="D296" s="28">
        <v>174</v>
      </c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7">
        <f t="shared" si="55"/>
        <v>170.51</v>
      </c>
      <c r="AM296" s="27">
        <f t="shared" si="56"/>
        <v>174</v>
      </c>
      <c r="AN296" s="28"/>
      <c r="AO296" s="20">
        <v>2263</v>
      </c>
    </row>
    <row r="297" spans="1:41" x14ac:dyDescent="0.2">
      <c r="A297" s="14" t="s">
        <v>38</v>
      </c>
      <c r="B297" s="13" t="s">
        <v>37</v>
      </c>
      <c r="C297" s="28">
        <v>96.68</v>
      </c>
      <c r="D297" s="28">
        <v>97</v>
      </c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7">
        <f t="shared" si="55"/>
        <v>96.68</v>
      </c>
      <c r="AM297" s="27">
        <f t="shared" si="56"/>
        <v>97</v>
      </c>
      <c r="AN297" s="28"/>
      <c r="AO297" s="20">
        <v>1164</v>
      </c>
    </row>
    <row r="298" spans="1:41" x14ac:dyDescent="0.2">
      <c r="A298" s="14" t="s">
        <v>36</v>
      </c>
      <c r="B298" s="13" t="s">
        <v>35</v>
      </c>
      <c r="C298" s="28">
        <v>59.65</v>
      </c>
      <c r="D298" s="28">
        <v>69</v>
      </c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7">
        <f t="shared" si="55"/>
        <v>59.65</v>
      </c>
      <c r="AM298" s="27">
        <f t="shared" si="56"/>
        <v>69</v>
      </c>
      <c r="AN298" s="28"/>
      <c r="AO298" s="20">
        <v>825</v>
      </c>
    </row>
    <row r="299" spans="1:41" x14ac:dyDescent="0.2">
      <c r="A299" s="14">
        <v>6080300</v>
      </c>
      <c r="B299" s="13" t="s">
        <v>34</v>
      </c>
      <c r="C299" s="28">
        <v>91.44</v>
      </c>
      <c r="D299" s="28">
        <v>0</v>
      </c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7">
        <f t="shared" si="55"/>
        <v>91.44</v>
      </c>
      <c r="AM299" s="27">
        <f t="shared" ref="AM299:AM300" si="57">+D299+G299+J299+M299+P299+S299+V299+Y299+AB299+AE299+AH299+AK299</f>
        <v>0</v>
      </c>
      <c r="AN299" s="28"/>
      <c r="AO299" s="20">
        <v>435000</v>
      </c>
    </row>
    <row r="300" spans="1:41" x14ac:dyDescent="0.2">
      <c r="A300" s="14">
        <v>6080301</v>
      </c>
      <c r="B300" s="13" t="s">
        <v>387</v>
      </c>
      <c r="C300" s="28">
        <v>0</v>
      </c>
      <c r="D300" s="28">
        <v>0</v>
      </c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7">
        <f t="shared" si="55"/>
        <v>0</v>
      </c>
      <c r="AM300" s="27">
        <f t="shared" si="57"/>
        <v>0</v>
      </c>
      <c r="AN300" s="28"/>
      <c r="AO300" s="20">
        <v>37500</v>
      </c>
    </row>
    <row r="301" spans="1:41" x14ac:dyDescent="0.2">
      <c r="A301" s="14">
        <v>6080310</v>
      </c>
      <c r="B301" s="13" t="s">
        <v>33</v>
      </c>
      <c r="C301" s="28">
        <v>7.62</v>
      </c>
      <c r="D301" s="28">
        <v>0</v>
      </c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7">
        <f t="shared" si="55"/>
        <v>7.62</v>
      </c>
      <c r="AM301" s="27">
        <f t="shared" si="56"/>
        <v>0</v>
      </c>
      <c r="AN301" s="28"/>
      <c r="AO301" s="20">
        <v>42525</v>
      </c>
    </row>
    <row r="302" spans="1:41" x14ac:dyDescent="0.2">
      <c r="A302" s="14">
        <v>6080350</v>
      </c>
      <c r="B302" s="13" t="s">
        <v>32</v>
      </c>
      <c r="C302" s="28">
        <v>3990.16</v>
      </c>
      <c r="D302" s="28">
        <v>5000</v>
      </c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7">
        <f t="shared" si="55"/>
        <v>3990.16</v>
      </c>
      <c r="AM302" s="27">
        <f t="shared" si="56"/>
        <v>5000</v>
      </c>
      <c r="AN302" s="28"/>
      <c r="AO302" s="20">
        <v>15000</v>
      </c>
    </row>
    <row r="303" spans="1:41" x14ac:dyDescent="0.2">
      <c r="A303" s="14">
        <v>6080360</v>
      </c>
      <c r="B303" s="13" t="s">
        <v>31</v>
      </c>
      <c r="C303" s="28">
        <v>1022</v>
      </c>
      <c r="D303" s="28">
        <v>1213</v>
      </c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7">
        <f t="shared" si="55"/>
        <v>1022</v>
      </c>
      <c r="AM303" s="27">
        <f t="shared" si="56"/>
        <v>1213</v>
      </c>
      <c r="AN303" s="28"/>
      <c r="AO303" s="20">
        <v>14553</v>
      </c>
    </row>
    <row r="304" spans="1:41" x14ac:dyDescent="0.2">
      <c r="A304" s="14" t="s">
        <v>30</v>
      </c>
      <c r="B304" s="13" t="s">
        <v>29</v>
      </c>
      <c r="C304" s="28"/>
      <c r="D304" s="28">
        <v>625</v>
      </c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7">
        <f t="shared" si="55"/>
        <v>0</v>
      </c>
      <c r="AM304" s="27">
        <f t="shared" si="56"/>
        <v>625</v>
      </c>
      <c r="AN304" s="28"/>
      <c r="AO304" s="20">
        <v>7500</v>
      </c>
    </row>
    <row r="305" spans="1:41" x14ac:dyDescent="0.2">
      <c r="A305" s="14" t="s">
        <v>28</v>
      </c>
      <c r="B305" s="13" t="s">
        <v>27</v>
      </c>
      <c r="C305" s="28"/>
      <c r="D305" s="28">
        <v>317</v>
      </c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7">
        <f t="shared" si="55"/>
        <v>0</v>
      </c>
      <c r="AM305" s="27">
        <f t="shared" si="56"/>
        <v>317</v>
      </c>
      <c r="AN305" s="28"/>
      <c r="AO305" s="20">
        <v>3800</v>
      </c>
    </row>
    <row r="306" spans="1:41" x14ac:dyDescent="0.2">
      <c r="A306" s="14">
        <v>6080520</v>
      </c>
      <c r="B306" s="13" t="s">
        <v>101</v>
      </c>
      <c r="C306" s="28"/>
      <c r="D306" s="28">
        <v>42</v>
      </c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7">
        <f t="shared" si="55"/>
        <v>0</v>
      </c>
      <c r="AM306" s="27">
        <f t="shared" si="56"/>
        <v>42</v>
      </c>
      <c r="AN306" s="28"/>
      <c r="AO306" s="20">
        <v>500</v>
      </c>
    </row>
    <row r="307" spans="1:41" x14ac:dyDescent="0.2">
      <c r="A307" s="14" t="s">
        <v>26</v>
      </c>
      <c r="B307" s="13" t="s">
        <v>25</v>
      </c>
      <c r="C307" s="28"/>
      <c r="D307" s="28">
        <v>125</v>
      </c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7">
        <f t="shared" si="55"/>
        <v>0</v>
      </c>
      <c r="AM307" s="27">
        <f t="shared" si="56"/>
        <v>125</v>
      </c>
      <c r="AN307" s="28"/>
      <c r="AO307" s="20">
        <v>1500</v>
      </c>
    </row>
    <row r="308" spans="1:41" x14ac:dyDescent="0.2">
      <c r="A308" s="14" t="s">
        <v>24</v>
      </c>
      <c r="B308" s="13" t="s">
        <v>23</v>
      </c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7">
        <f t="shared" si="55"/>
        <v>0</v>
      </c>
      <c r="AM308" s="27">
        <f t="shared" si="56"/>
        <v>0</v>
      </c>
      <c r="AN308" s="28"/>
      <c r="AO308" s="20"/>
    </row>
    <row r="309" spans="1:41" x14ac:dyDescent="0.2">
      <c r="A309" s="14" t="s">
        <v>22</v>
      </c>
      <c r="B309" s="13" t="s">
        <v>21</v>
      </c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7">
        <f t="shared" si="55"/>
        <v>0</v>
      </c>
      <c r="AM309" s="27">
        <f t="shared" si="56"/>
        <v>0</v>
      </c>
      <c r="AN309" s="28"/>
      <c r="AO309" s="20"/>
    </row>
    <row r="310" spans="1:41" x14ac:dyDescent="0.2">
      <c r="A310" s="14" t="s">
        <v>20</v>
      </c>
      <c r="B310" s="13" t="s">
        <v>19</v>
      </c>
      <c r="C310" s="28">
        <v>121.92</v>
      </c>
      <c r="D310" s="28">
        <v>250</v>
      </c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7">
        <f t="shared" si="55"/>
        <v>121.92</v>
      </c>
      <c r="AM310" s="27">
        <f t="shared" si="56"/>
        <v>250</v>
      </c>
      <c r="AN310" s="28"/>
      <c r="AO310" s="20">
        <v>3000</v>
      </c>
    </row>
    <row r="311" spans="1:41" x14ac:dyDescent="0.2">
      <c r="A311" s="14" t="s">
        <v>18</v>
      </c>
      <c r="B311" s="13" t="s">
        <v>17</v>
      </c>
      <c r="C311" s="28"/>
      <c r="D311" s="28">
        <v>500</v>
      </c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7">
        <f t="shared" si="55"/>
        <v>0</v>
      </c>
      <c r="AM311" s="27">
        <f t="shared" si="56"/>
        <v>500</v>
      </c>
      <c r="AN311" s="28"/>
      <c r="AO311" s="20">
        <v>500</v>
      </c>
    </row>
    <row r="312" spans="1:41" x14ac:dyDescent="0.2">
      <c r="A312" s="14" t="s">
        <v>16</v>
      </c>
      <c r="B312" s="13" t="s">
        <v>15</v>
      </c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7">
        <f t="shared" si="55"/>
        <v>0</v>
      </c>
      <c r="AM312" s="27">
        <f t="shared" si="56"/>
        <v>0</v>
      </c>
      <c r="AN312" s="28"/>
      <c r="AO312" s="20">
        <v>11000</v>
      </c>
    </row>
    <row r="313" spans="1:41" x14ac:dyDescent="0.2">
      <c r="A313" s="14" t="s">
        <v>14</v>
      </c>
      <c r="B313" s="13" t="s">
        <v>13</v>
      </c>
      <c r="C313" s="28">
        <v>501.25</v>
      </c>
      <c r="D313" s="28">
        <v>3000</v>
      </c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7">
        <f t="shared" si="55"/>
        <v>501.25</v>
      </c>
      <c r="AM313" s="27">
        <f t="shared" si="56"/>
        <v>3000</v>
      </c>
      <c r="AN313" s="28"/>
      <c r="AO313" s="20">
        <v>3000</v>
      </c>
    </row>
    <row r="314" spans="1:41" x14ac:dyDescent="0.2">
      <c r="A314" s="14" t="s">
        <v>12</v>
      </c>
      <c r="B314" s="13" t="s">
        <v>11</v>
      </c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7">
        <f t="shared" si="55"/>
        <v>0</v>
      </c>
      <c r="AM314" s="27">
        <f t="shared" si="56"/>
        <v>0</v>
      </c>
      <c r="AN314" s="28"/>
      <c r="AO314" s="20"/>
    </row>
    <row r="315" spans="1:41" x14ac:dyDescent="0.2">
      <c r="A315" s="14" t="s">
        <v>10</v>
      </c>
      <c r="B315" s="13" t="s">
        <v>9</v>
      </c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7">
        <f t="shared" si="55"/>
        <v>0</v>
      </c>
      <c r="AM315" s="27">
        <f t="shared" si="56"/>
        <v>0</v>
      </c>
      <c r="AN315" s="28"/>
      <c r="AO315" s="20">
        <v>1000</v>
      </c>
    </row>
    <row r="316" spans="1:41" x14ac:dyDescent="0.2">
      <c r="A316" s="156" t="s">
        <v>370</v>
      </c>
      <c r="B316" s="157" t="s">
        <v>8</v>
      </c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44"/>
      <c r="AB316" s="28"/>
      <c r="AC316" s="28"/>
      <c r="AD316" s="44"/>
      <c r="AE316" s="28"/>
      <c r="AF316" s="28"/>
      <c r="AG316" s="44"/>
      <c r="AH316" s="28"/>
      <c r="AI316" s="28"/>
      <c r="AJ316" s="44"/>
      <c r="AK316" s="28"/>
      <c r="AL316" s="121">
        <f t="shared" ref="AL316:AL320" si="58">+C316+F316+I316+L316+O316+R316+U316+X316+AA316+AD316+AG316+AJ316</f>
        <v>0</v>
      </c>
      <c r="AM316" s="27">
        <f t="shared" si="56"/>
        <v>0</v>
      </c>
      <c r="AN316" s="28"/>
      <c r="AO316" s="20">
        <v>0</v>
      </c>
    </row>
    <row r="317" spans="1:41" x14ac:dyDescent="0.2">
      <c r="A317" s="14" t="s">
        <v>7</v>
      </c>
      <c r="B317" s="13" t="s">
        <v>6</v>
      </c>
      <c r="C317" s="28">
        <v>2927.39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7">
        <f t="shared" si="58"/>
        <v>2927.39</v>
      </c>
      <c r="AM317" s="27">
        <f t="shared" si="56"/>
        <v>0</v>
      </c>
      <c r="AN317" s="28"/>
      <c r="AO317" s="20">
        <v>1000</v>
      </c>
    </row>
    <row r="318" spans="1:41" x14ac:dyDescent="0.2">
      <c r="A318" s="14">
        <v>6081950</v>
      </c>
      <c r="B318" s="13" t="s">
        <v>83</v>
      </c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7">
        <f t="shared" si="58"/>
        <v>0</v>
      </c>
      <c r="AM318" s="27">
        <f t="shared" ref="AM318" si="59">+D318+G318+J318+M318+P318+S318+V318+Y318+AB318+AE318+AH318+AK318</f>
        <v>0</v>
      </c>
      <c r="AN318" s="28"/>
      <c r="AO318" s="20">
        <v>500</v>
      </c>
    </row>
    <row r="319" spans="1:41" x14ac:dyDescent="0.2">
      <c r="A319" s="14">
        <v>6082000</v>
      </c>
      <c r="B319" s="13" t="s">
        <v>5</v>
      </c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7">
        <f t="shared" si="58"/>
        <v>0</v>
      </c>
      <c r="AM319" s="27">
        <f t="shared" si="56"/>
        <v>0</v>
      </c>
      <c r="AN319" s="28"/>
      <c r="AO319" s="20">
        <v>0</v>
      </c>
    </row>
    <row r="320" spans="1:41" x14ac:dyDescent="0.2">
      <c r="A320" s="156">
        <v>6082050</v>
      </c>
      <c r="B320" s="157" t="s">
        <v>375</v>
      </c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121">
        <f t="shared" si="58"/>
        <v>0</v>
      </c>
      <c r="AM320" s="27">
        <f t="shared" si="56"/>
        <v>0</v>
      </c>
      <c r="AN320" s="28"/>
      <c r="AO320" s="20">
        <v>0</v>
      </c>
    </row>
    <row r="321" spans="1:41" x14ac:dyDescent="0.2">
      <c r="A321" s="12"/>
      <c r="B321" s="11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</row>
    <row r="322" spans="1:41" x14ac:dyDescent="0.2">
      <c r="A322" s="9" t="s">
        <v>4</v>
      </c>
      <c r="B322" s="8" t="s">
        <v>3</v>
      </c>
      <c r="C322" s="29">
        <f>SUM(C295:C321)</f>
        <v>11027.619999999999</v>
      </c>
      <c r="D322" s="29">
        <f>SUM(D295:D321)</f>
        <v>13472</v>
      </c>
      <c r="E322" s="34"/>
      <c r="F322" s="29">
        <f>SUM(F295:F321)</f>
        <v>0</v>
      </c>
      <c r="G322" s="29">
        <f>SUM(G295:G321)</f>
        <v>0</v>
      </c>
      <c r="H322" s="34"/>
      <c r="I322" s="29">
        <f>SUM(I295:I321)</f>
        <v>0</v>
      </c>
      <c r="J322" s="29">
        <f>SUM(J295:J321)</f>
        <v>0</v>
      </c>
      <c r="K322" s="34"/>
      <c r="L322" s="29">
        <f>SUM(L295:L321)</f>
        <v>0</v>
      </c>
      <c r="M322" s="29">
        <f>SUM(M295:M321)</f>
        <v>0</v>
      </c>
      <c r="N322" s="34"/>
      <c r="O322" s="29">
        <f>SUM(O295:O321)</f>
        <v>0</v>
      </c>
      <c r="P322" s="29">
        <f>SUM(P295:P321)</f>
        <v>0</v>
      </c>
      <c r="Q322" s="34"/>
      <c r="R322" s="29">
        <f>SUM(R295:R321)</f>
        <v>0</v>
      </c>
      <c r="S322" s="29">
        <f>SUM(S295:S321)</f>
        <v>0</v>
      </c>
      <c r="T322" s="34"/>
      <c r="U322" s="29">
        <f>SUM(U295:U321)</f>
        <v>0</v>
      </c>
      <c r="V322" s="29">
        <f>SUM(V295:V321)</f>
        <v>0</v>
      </c>
      <c r="W322" s="34"/>
      <c r="X322" s="29">
        <f>SUM(X295:X321)</f>
        <v>0</v>
      </c>
      <c r="Y322" s="29">
        <f>SUM(Y295:Y321)</f>
        <v>0</v>
      </c>
      <c r="Z322" s="34"/>
      <c r="AA322" s="29">
        <f>SUM(AA295:AA321)</f>
        <v>0</v>
      </c>
      <c r="AB322" s="29">
        <f>SUM(AB295:AB321)</f>
        <v>0</v>
      </c>
      <c r="AC322" s="34"/>
      <c r="AD322" s="29">
        <f>SUM(AD295:AD321)</f>
        <v>0</v>
      </c>
      <c r="AE322" s="29">
        <f>SUM(AE295:AE321)</f>
        <v>0</v>
      </c>
      <c r="AF322" s="34"/>
      <c r="AG322" s="29">
        <f>SUM(AG295:AG321)</f>
        <v>0</v>
      </c>
      <c r="AH322" s="29">
        <f>SUM(AH295:AH321)</f>
        <v>0</v>
      </c>
      <c r="AI322" s="34"/>
      <c r="AJ322" s="29">
        <f>SUM(AJ295:AJ321)</f>
        <v>0</v>
      </c>
      <c r="AK322" s="29">
        <f>SUM(AK295:AK321)</f>
        <v>0</v>
      </c>
      <c r="AL322" s="41">
        <f>SUM(AL295:AL321)</f>
        <v>11027.619999999999</v>
      </c>
      <c r="AM322" s="29">
        <f>SUM(AM295:AM321)</f>
        <v>13472</v>
      </c>
      <c r="AN322" s="34"/>
      <c r="AO322" s="29">
        <f>SUM(AO295:AO321)</f>
        <v>608910</v>
      </c>
    </row>
    <row r="323" spans="1:41" x14ac:dyDescent="0.2"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48"/>
      <c r="AH323" s="48"/>
      <c r="AI323" s="48"/>
      <c r="AJ323" s="48"/>
      <c r="AK323" s="48"/>
      <c r="AL323" s="48"/>
      <c r="AM323" s="48"/>
      <c r="AN323" s="48"/>
      <c r="AO323" s="48"/>
    </row>
    <row r="324" spans="1:41" ht="12" thickBot="1" x14ac:dyDescent="0.25">
      <c r="A324" s="6" t="s">
        <v>2</v>
      </c>
      <c r="B324" s="5" t="s">
        <v>1</v>
      </c>
      <c r="C324" s="30">
        <f>+C322+C292+C254+C207</f>
        <v>1428675.75</v>
      </c>
      <c r="D324" s="30">
        <f>+D322+D292+D254+D207</f>
        <v>429907</v>
      </c>
      <c r="E324" s="34"/>
      <c r="F324" s="30">
        <f>+F322+F292+F254+F207</f>
        <v>0</v>
      </c>
      <c r="G324" s="30">
        <f>+G322+G292+G254+G207</f>
        <v>0</v>
      </c>
      <c r="H324" s="34"/>
      <c r="I324" s="30">
        <f>+I322+I292+I254+I207</f>
        <v>0</v>
      </c>
      <c r="J324" s="30">
        <f>+J322+J292+J254+J207</f>
        <v>0</v>
      </c>
      <c r="K324" s="34"/>
      <c r="L324" s="30">
        <f>+L322+L292+L254+L207</f>
        <v>0</v>
      </c>
      <c r="M324" s="30">
        <f>+M322+M292+M254+M207</f>
        <v>0</v>
      </c>
      <c r="N324" s="34"/>
      <c r="O324" s="30">
        <f>+O322+O292+O254+O207</f>
        <v>0</v>
      </c>
      <c r="P324" s="30">
        <f>+P322+P292+P254+P207</f>
        <v>0</v>
      </c>
      <c r="Q324" s="34"/>
      <c r="R324" s="30">
        <f>+R322+R292+R254+R207</f>
        <v>0</v>
      </c>
      <c r="S324" s="30">
        <f>+S322+S292+S254+S207</f>
        <v>0</v>
      </c>
      <c r="T324" s="34"/>
      <c r="U324" s="30">
        <f>+U322+U292+U254+U207</f>
        <v>0</v>
      </c>
      <c r="V324" s="30">
        <f>+V322+V292+V254+V207</f>
        <v>0</v>
      </c>
      <c r="W324" s="34"/>
      <c r="X324" s="30">
        <f>+X322+X292+X254+X207</f>
        <v>0</v>
      </c>
      <c r="Y324" s="30">
        <f>+Y322+Y292+Y254+Y207</f>
        <v>0</v>
      </c>
      <c r="Z324" s="34"/>
      <c r="AA324" s="30">
        <f>+AA322+AA292+AA254+AA207</f>
        <v>0</v>
      </c>
      <c r="AB324" s="30">
        <f>+AB322+AB292+AB254+AB207</f>
        <v>0</v>
      </c>
      <c r="AC324" s="34"/>
      <c r="AD324" s="30">
        <f>+AD322+AD292+AD254+AD207</f>
        <v>0</v>
      </c>
      <c r="AE324" s="30">
        <f>+AE322+AE292+AE254+AE207</f>
        <v>0</v>
      </c>
      <c r="AF324" s="34"/>
      <c r="AG324" s="30">
        <f>+AG322+AG292+AG254+AG207</f>
        <v>0</v>
      </c>
      <c r="AH324" s="30">
        <f>+AH322+AH292+AH254+AH207</f>
        <v>0</v>
      </c>
      <c r="AI324" s="34"/>
      <c r="AJ324" s="30">
        <f>+AJ322+AJ292+AJ254+AJ207</f>
        <v>0</v>
      </c>
      <c r="AK324" s="30">
        <f>+AK322+AK292+AK254+AK207</f>
        <v>0</v>
      </c>
      <c r="AL324" s="42">
        <f>+AL322+AL292+AL254+AL207+0.03</f>
        <v>1428675.18</v>
      </c>
      <c r="AM324" s="30">
        <f>+AM322+AM292+AM254+AM207</f>
        <v>429907</v>
      </c>
      <c r="AN324" s="34"/>
      <c r="AO324" s="30">
        <f>+AO322+AO292+AO254+AO207</f>
        <v>6163344</v>
      </c>
    </row>
    <row r="325" spans="1:41" ht="12" thickTop="1" x14ac:dyDescent="0.2"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48"/>
      <c r="AH325" s="48"/>
      <c r="AI325" s="48"/>
      <c r="AJ325" s="48"/>
      <c r="AK325" s="48"/>
      <c r="AL325" s="48">
        <f>-AL152</f>
        <v>-935974.17</v>
      </c>
      <c r="AM325" s="48">
        <f>+AL324+AL325</f>
        <v>492701.00999999989</v>
      </c>
      <c r="AN325" s="48"/>
      <c r="AO325" s="48"/>
    </row>
    <row r="326" spans="1:41" x14ac:dyDescent="0.2"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48"/>
      <c r="AH326" s="48"/>
      <c r="AI326" s="48"/>
      <c r="AJ326" s="48"/>
      <c r="AK326" s="48"/>
      <c r="AL326" s="48"/>
      <c r="AM326" s="48"/>
      <c r="AN326" s="48"/>
      <c r="AO326" s="48"/>
    </row>
    <row r="327" spans="1:41" ht="12" thickBot="1" x14ac:dyDescent="0.25">
      <c r="A327" s="4"/>
      <c r="B327" s="3" t="s">
        <v>0</v>
      </c>
      <c r="C327" s="33">
        <f>+C99-C324</f>
        <v>281221.04000000004</v>
      </c>
      <c r="D327" s="33">
        <f>+D99-D324</f>
        <v>67283</v>
      </c>
      <c r="E327" s="38"/>
      <c r="F327" s="33">
        <f>+F99-F324</f>
        <v>0</v>
      </c>
      <c r="G327" s="33">
        <f>+G99-G324</f>
        <v>0</v>
      </c>
      <c r="H327" s="38"/>
      <c r="I327" s="33">
        <f>+I99-I324</f>
        <v>0</v>
      </c>
      <c r="J327" s="33">
        <f>+J99-J324</f>
        <v>0</v>
      </c>
      <c r="K327" s="38"/>
      <c r="L327" s="33">
        <f>+L99-L324</f>
        <v>0</v>
      </c>
      <c r="M327" s="33">
        <f>+M99-M324</f>
        <v>0</v>
      </c>
      <c r="N327" s="38"/>
      <c r="O327" s="33">
        <f>+O99-O324</f>
        <v>0</v>
      </c>
      <c r="P327" s="33">
        <f>+P99-P324</f>
        <v>0</v>
      </c>
      <c r="Q327" s="38"/>
      <c r="R327" s="33">
        <f>+R99-R324</f>
        <v>0</v>
      </c>
      <c r="S327" s="33">
        <f>+S99-S324</f>
        <v>0</v>
      </c>
      <c r="T327" s="38"/>
      <c r="U327" s="33">
        <f>+U99-U324</f>
        <v>0</v>
      </c>
      <c r="V327" s="33">
        <f>+V99-V324</f>
        <v>0</v>
      </c>
      <c r="W327" s="38"/>
      <c r="X327" s="33">
        <f>+X99-X324</f>
        <v>0</v>
      </c>
      <c r="Y327" s="33">
        <f>+Y99-Y324</f>
        <v>0</v>
      </c>
      <c r="Z327" s="38"/>
      <c r="AA327" s="33">
        <f>+AA99-AA324</f>
        <v>0</v>
      </c>
      <c r="AB327" s="33">
        <f>+AB99-AB324</f>
        <v>0</v>
      </c>
      <c r="AC327" s="38"/>
      <c r="AD327" s="33">
        <f>+AD99-AD324</f>
        <v>0</v>
      </c>
      <c r="AE327" s="33">
        <f>+AE99-AE324</f>
        <v>0</v>
      </c>
      <c r="AF327" s="38"/>
      <c r="AG327" s="33">
        <f>+AG99-AG324</f>
        <v>0</v>
      </c>
      <c r="AH327" s="33">
        <f>+AH99-AH324</f>
        <v>0</v>
      </c>
      <c r="AI327" s="34"/>
      <c r="AJ327" s="33">
        <f>+AJ99-AJ324</f>
        <v>0</v>
      </c>
      <c r="AK327" s="33">
        <f>+AK99-AK324</f>
        <v>0</v>
      </c>
      <c r="AL327" s="33">
        <f>+AL99-AL324</f>
        <v>281221.6100000001</v>
      </c>
      <c r="AM327" s="33">
        <f>+AM99-AM324</f>
        <v>67283</v>
      </c>
      <c r="AN327" s="34"/>
      <c r="AO327" s="33">
        <f>+AO99-AO324</f>
        <v>493222</v>
      </c>
    </row>
    <row r="328" spans="1:41" ht="12" thickTop="1" x14ac:dyDescent="0.2">
      <c r="A328" s="2"/>
      <c r="B328" s="2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51"/>
      <c r="AH328" s="51"/>
      <c r="AI328" s="51"/>
      <c r="AJ328" s="51"/>
      <c r="AK328" s="51"/>
      <c r="AL328" s="51"/>
      <c r="AM328" s="51"/>
      <c r="AN328" s="51"/>
      <c r="AO328" s="51"/>
    </row>
    <row r="329" spans="1:41" x14ac:dyDescent="0.2">
      <c r="A329" s="2"/>
      <c r="B329" s="2" t="s">
        <v>493</v>
      </c>
      <c r="C329" s="119">
        <f>-C49-C50-C51-C52-C53-C54-C55-C57-C73-C74-C75+C152+C178+C252+C262+C263+C264+C265+C288+C316+C320</f>
        <v>986477.76</v>
      </c>
      <c r="D329" s="119">
        <f>-D49-D50-D51-D52-D53-D54-D55-D57-D73-D74-D75+D152+D178+D252+D262+D263+D264+D265+D288+D316+D320-D63-D94</f>
        <v>0</v>
      </c>
      <c r="E329" s="119"/>
      <c r="F329" s="119">
        <f>-F49-F50-F51-F52-F53-F54-F55-F57-F73-F74-F75+F152+F178+F252+F262+F263+F264+F265+F288+F316+F320-F63-F94</f>
        <v>0</v>
      </c>
      <c r="G329" s="119">
        <f>-G49-G50-G51-G52-G53-G54-G55-G57-G73-G74-G75+G152+G178+G252+G262+G263+G264+G265+G288+G316+G320-G63-G94</f>
        <v>0</v>
      </c>
      <c r="H329" s="119"/>
      <c r="I329" s="119">
        <f>-I49-I50-I51-I52-I53-I54-I55-I57-I73-I74-I75+I152+I178+I252+I262+I263+I264+I265+I288+I316+I320-I63-I94</f>
        <v>0</v>
      </c>
      <c r="J329" s="119">
        <f>-J49-J50-J51-J52-J53-J54-J55-J57-J73-J74-J75+J152+J178+J252+J262+J263+J264+J265+J288+J316+J320-J63-J94</f>
        <v>0</v>
      </c>
      <c r="K329" s="119"/>
      <c r="L329" s="119">
        <f>-L49-L50-L51-L52-L53-L54-L55-L57-L73-L74-L75+L152+L178+L252+L262+L263+L264+L265+L288+L316+L320-L63-L94</f>
        <v>0</v>
      </c>
      <c r="M329" s="119">
        <f>-M49-M50-M51-M52-M53-M54-M55-M57-M73-M74-M75+M152+M178+M252+M262+M263+M264+M265+M288+M316+M320-M63-M94</f>
        <v>0</v>
      </c>
      <c r="N329" s="119"/>
      <c r="O329" s="119">
        <f>-O49-O50-O51-O52-O53-O54-O55-O57-O73-O74-O75+O152+O178+O252+O262+O263+O264+O265+O288+O316+O320-O63-O94</f>
        <v>0</v>
      </c>
      <c r="P329" s="119">
        <f>-P49-P50-P51-P52-P53-P54-P55-P57-P73-P74-P75+P152+P178+P252+P262+P263+P264+P265+P288+P316+P320-P63-P94</f>
        <v>0</v>
      </c>
      <c r="Q329" s="119"/>
      <c r="R329" s="119">
        <f>-R49-R50-R51-R52-R53-R54-R55-R57-R73-R74-R75+R152+R178+R252+R262+R263+R264+R265+R288+R316+R320-R63-R94</f>
        <v>0</v>
      </c>
      <c r="S329" s="119">
        <f>-S49-S50-S51-S52-S53-S54-S55-S57-S73-S74-S75+S152+S178+S252+S262+S263+S264+S265+S288+S316+S320-S63-S94</f>
        <v>0</v>
      </c>
      <c r="T329" s="119"/>
      <c r="U329" s="119">
        <f>-U49-U50-U51-U52-U53-U54-U55-U57-U73-U74-U75+U152+U178+U252+U262+U263+U264+U265+U288+U316+U320-U63-U94</f>
        <v>0</v>
      </c>
      <c r="V329" s="119">
        <f>-V49-V50-V51-V52-V53-V54-V55-V57-V73-V74-V75+V152+V178+V252+V262+V263+V264+V265+V288+V316+V320-V63-V94</f>
        <v>0</v>
      </c>
      <c r="W329" s="119"/>
      <c r="X329" s="119">
        <f>-X49-X50-X51-X52-X53-X54-X55-X57-X73-X74-X75+X152+X178+X252+X262+X263+X264+X265+X288+X316+X320-X63-X94</f>
        <v>0</v>
      </c>
      <c r="Y329" s="119">
        <f>-Y49-Y50-Y51-Y52-Y53-Y54-Y55-Y57-Y73-Y74-Y75+Y152+Y178+Y252+Y262+Y263+Y264+Y265+Y288+Y316+Y320-Y63-Y94</f>
        <v>0</v>
      </c>
      <c r="Z329" s="119"/>
      <c r="AA329" s="119">
        <f>-AA49-AA50-AA51-AA52-AA53-AA54-AA55-AA57-AA73-AA74-AA75+AA152+AA178+AA252+AA262+AA263+AA264+AA265+AA288+AA316+AA320-AA63-AA94</f>
        <v>0</v>
      </c>
      <c r="AB329" s="119">
        <f>-AB49-AB50-AB51-AB52-AB53-AB54-AB55-AB57-AB73-AB74-AB75+AB152+AB178+AB252+AB262+AB263+AB264+AB265+AB288+AB316+AB320-AB63-AB94</f>
        <v>0</v>
      </c>
      <c r="AC329" s="119"/>
      <c r="AD329" s="119">
        <f>-AD49-AD50-AD51-AD52-AD53-AD54-AD55-AD57-AD73-AD74-AD75+AD152+AD178+AD252+AD262+AD263+AD264+AD265+AD288+AD316+AD320-AD63-AD94</f>
        <v>0</v>
      </c>
      <c r="AE329" s="119">
        <f>-AE49-AE50-AE51-AE52-AE53-AE54-AE55-AE57-AE73-AE74-AE75+AE152+AE178+AE252+AE262+AE263+AE264+AE265+AE288+AE316+AE320-AE63-AE94</f>
        <v>0</v>
      </c>
      <c r="AF329" s="119"/>
      <c r="AG329" s="119">
        <f>-AG49-AG50-AG51-AG52-AG53-AG54-AG55-AG57-AG73-AG74-AG75+AG152+AG178+AG252+AG262+AG263+AG264+AG265+AG288+AG316+AG320-AG63-AG94</f>
        <v>0</v>
      </c>
      <c r="AH329" s="119">
        <f>-AH49-AH50-AH51-AH52-AH53-AH54-AH55-AH57-AH73-AH74-AH75+AH152+AH178+AH252+AH262+AH263+AH264+AH265+AH288+AH316+AH320-AH63-AH94</f>
        <v>0</v>
      </c>
      <c r="AI329" s="119"/>
      <c r="AJ329" s="119">
        <f>-AJ48-AJ49-AJ50-AJ51-AJ52-AJ53-AJ54-AJ55-AJ57-AJ73-AJ74-AJ75+AJ152+AJ178+AJ252+AJ262+AJ263+AJ264+AJ265+AJ288+AJ316+AJ320-AJ63-AJ94-AJ56</f>
        <v>0</v>
      </c>
      <c r="AK329" s="119">
        <f>-AK49-AK50-AK51-AK52-AK53-AK54-AK55-AK57-AK73-AK74-AK75+AK152+AK178+AK252+AK262+AK263+AK264+AK265+AK288+AK316+AK320-AK63-AK94</f>
        <v>0</v>
      </c>
      <c r="AL329" s="119">
        <f>-AL48-AL49-AL50-AL51-AL52-AL53-AL54-AL55-AL57-AL73-AL74-AL75+AL152+AL178+AL252+AL262+AL263+AL264+AL265+AL288+AL316+AL320-AL63-AL94-AL56</f>
        <v>-152077.79000000004</v>
      </c>
      <c r="AM329" s="119">
        <f>-AM49-AM50-AM51-AM52-AM53-AM54-AM55-AM57-AM73-AM74-AM75+AM152+AM178+AM252+AM262+AM263+AM264+AM265+AM288+AM316+AM320</f>
        <v>0</v>
      </c>
      <c r="AN329" s="119"/>
      <c r="AO329" s="119">
        <f>-AO47-AO64-AO74-AO81-AO86-AO87-AO94-AO122+AO152+AO178+AO252+AO264+AO288+AO320-AO63-AO49-AO50-AO51-AO52-AO53-AO54-AO55-AO73-AO75-AO57+AO105+AO106+AO114+AO316</f>
        <v>3000</v>
      </c>
    </row>
    <row r="330" spans="1:41" x14ac:dyDescent="0.2">
      <c r="A330" s="2"/>
      <c r="B330" s="2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</row>
    <row r="331" spans="1:41" s="160" customFormat="1" ht="12" thickBot="1" x14ac:dyDescent="0.25">
      <c r="A331" s="158"/>
      <c r="B331" s="158" t="s">
        <v>494</v>
      </c>
      <c r="C331" s="159">
        <f>+C327+C329</f>
        <v>1267698.8</v>
      </c>
      <c r="D331" s="159">
        <f t="shared" ref="D331:AO331" si="60">+D327+D329</f>
        <v>67283</v>
      </c>
      <c r="E331" s="159"/>
      <c r="F331" s="159">
        <f t="shared" si="60"/>
        <v>0</v>
      </c>
      <c r="G331" s="159">
        <f t="shared" si="60"/>
        <v>0</v>
      </c>
      <c r="H331" s="159"/>
      <c r="I331" s="159">
        <f t="shared" si="60"/>
        <v>0</v>
      </c>
      <c r="J331" s="159">
        <f t="shared" si="60"/>
        <v>0</v>
      </c>
      <c r="K331" s="159"/>
      <c r="L331" s="159">
        <f t="shared" si="60"/>
        <v>0</v>
      </c>
      <c r="M331" s="159">
        <f t="shared" si="60"/>
        <v>0</v>
      </c>
      <c r="N331" s="159"/>
      <c r="O331" s="159">
        <f t="shared" si="60"/>
        <v>0</v>
      </c>
      <c r="P331" s="159">
        <f t="shared" si="60"/>
        <v>0</v>
      </c>
      <c r="Q331" s="159"/>
      <c r="R331" s="159">
        <f t="shared" si="60"/>
        <v>0</v>
      </c>
      <c r="S331" s="159">
        <f t="shared" si="60"/>
        <v>0</v>
      </c>
      <c r="T331" s="159"/>
      <c r="U331" s="159">
        <f t="shared" si="60"/>
        <v>0</v>
      </c>
      <c r="V331" s="159">
        <f t="shared" si="60"/>
        <v>0</v>
      </c>
      <c r="W331" s="159"/>
      <c r="X331" s="159">
        <f t="shared" si="60"/>
        <v>0</v>
      </c>
      <c r="Y331" s="159">
        <f t="shared" si="60"/>
        <v>0</v>
      </c>
      <c r="Z331" s="159">
        <f t="shared" si="60"/>
        <v>0</v>
      </c>
      <c r="AA331" s="159">
        <f t="shared" si="60"/>
        <v>0</v>
      </c>
      <c r="AB331" s="159">
        <f t="shared" si="60"/>
        <v>0</v>
      </c>
      <c r="AC331" s="159">
        <f t="shared" si="60"/>
        <v>0</v>
      </c>
      <c r="AD331" s="159">
        <f t="shared" si="60"/>
        <v>0</v>
      </c>
      <c r="AE331" s="159">
        <f t="shared" si="60"/>
        <v>0</v>
      </c>
      <c r="AF331" s="159">
        <f t="shared" si="60"/>
        <v>0</v>
      </c>
      <c r="AG331" s="159">
        <f t="shared" si="60"/>
        <v>0</v>
      </c>
      <c r="AH331" s="159">
        <f t="shared" si="60"/>
        <v>0</v>
      </c>
      <c r="AI331" s="159">
        <f t="shared" si="60"/>
        <v>0</v>
      </c>
      <c r="AJ331" s="159">
        <f t="shared" si="60"/>
        <v>0</v>
      </c>
      <c r="AK331" s="159">
        <f t="shared" si="60"/>
        <v>0</v>
      </c>
      <c r="AL331" s="159">
        <f>+AL327+AL329</f>
        <v>129143.82000000007</v>
      </c>
      <c r="AM331" s="159">
        <f t="shared" si="60"/>
        <v>67283</v>
      </c>
      <c r="AN331" s="159"/>
      <c r="AO331" s="159">
        <f t="shared" si="60"/>
        <v>496222</v>
      </c>
    </row>
    <row r="332" spans="1:41" ht="12" thickTop="1" x14ac:dyDescent="0.2">
      <c r="A332" s="2"/>
      <c r="B332" s="2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51"/>
      <c r="AH332" s="51"/>
      <c r="AI332" s="51"/>
      <c r="AJ332" s="51"/>
      <c r="AK332" s="51"/>
      <c r="AL332" s="136"/>
      <c r="AM332" s="51"/>
      <c r="AN332" s="51"/>
      <c r="AO332" s="51"/>
    </row>
    <row r="333" spans="1:41" x14ac:dyDescent="0.2">
      <c r="A333" s="2"/>
      <c r="B333" s="2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>
        <f>+AD331-[1]Sheet1!$H$352</f>
        <v>0</v>
      </c>
      <c r="AE333" s="39"/>
      <c r="AF333" s="39"/>
      <c r="AG333" s="51"/>
      <c r="AH333" s="51"/>
      <c r="AI333" s="51"/>
      <c r="AJ333" s="51"/>
      <c r="AK333" s="51"/>
      <c r="AL333" s="136"/>
      <c r="AM333" s="51"/>
      <c r="AN333" s="51"/>
      <c r="AO333" s="51"/>
    </row>
    <row r="334" spans="1:41" x14ac:dyDescent="0.2">
      <c r="A334" s="2" t="s">
        <v>495</v>
      </c>
      <c r="B334" s="2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W334" s="39"/>
      <c r="X334" s="39"/>
      <c r="Y334" s="39"/>
      <c r="Z334" s="39"/>
      <c r="AA334" s="39"/>
      <c r="AC334" s="39"/>
      <c r="AD334" s="39"/>
      <c r="AE334" s="39"/>
      <c r="AF334" s="39"/>
      <c r="AG334" s="51"/>
      <c r="AH334" s="51"/>
      <c r="AI334" s="51"/>
      <c r="AJ334" s="51"/>
      <c r="AK334" s="39" t="s">
        <v>530</v>
      </c>
      <c r="AL334" s="136">
        <f>-'Fin Summary - Operating'!I19</f>
        <v>-8506.8740000000016</v>
      </c>
      <c r="AM334" s="51"/>
      <c r="AN334" s="51"/>
      <c r="AO334" s="51"/>
    </row>
    <row r="335" spans="1:41" x14ac:dyDescent="0.2">
      <c r="A335" s="13">
        <v>4070300</v>
      </c>
      <c r="B335" s="13" t="s">
        <v>266</v>
      </c>
      <c r="C335" s="87" t="s">
        <v>43</v>
      </c>
      <c r="D335" s="122">
        <v>-73</v>
      </c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W335" s="39"/>
      <c r="X335" s="39"/>
      <c r="Y335" s="39"/>
      <c r="Z335" s="39"/>
      <c r="AA335" s="39"/>
      <c r="AC335" s="39"/>
      <c r="AD335" s="39"/>
      <c r="AE335" s="39"/>
      <c r="AF335" s="39"/>
      <c r="AG335" s="51"/>
      <c r="AH335" s="51"/>
      <c r="AI335" s="51"/>
      <c r="AJ335" s="51"/>
      <c r="AK335" s="39" t="s">
        <v>531</v>
      </c>
      <c r="AL335" s="136">
        <f>+AL334+AL331</f>
        <v>120636.94600000007</v>
      </c>
      <c r="AM335" s="51"/>
      <c r="AN335" s="51"/>
      <c r="AO335" s="51"/>
    </row>
    <row r="336" spans="1:41" x14ac:dyDescent="0.2">
      <c r="A336" s="13">
        <v>4070200</v>
      </c>
      <c r="B336" s="13" t="s">
        <v>268</v>
      </c>
      <c r="C336" s="87" t="s">
        <v>43</v>
      </c>
      <c r="D336" s="122">
        <v>-72</v>
      </c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AK336" s="1" t="s">
        <v>532</v>
      </c>
      <c r="AL336" s="137">
        <f>+'Fin Summary - Operating'!I61</f>
        <v>120636.1160000001</v>
      </c>
      <c r="AM336" s="51"/>
      <c r="AN336" s="51"/>
      <c r="AO336" s="51"/>
    </row>
    <row r="337" spans="1:41" x14ac:dyDescent="0.2">
      <c r="A337" s="13">
        <v>4070100</v>
      </c>
      <c r="B337" s="13" t="s">
        <v>270</v>
      </c>
      <c r="C337" s="87" t="s">
        <v>43</v>
      </c>
      <c r="D337" s="122">
        <v>-71</v>
      </c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W337" s="39"/>
      <c r="X337" s="39"/>
      <c r="Y337" s="39"/>
      <c r="Z337" s="39"/>
      <c r="AA337" s="39"/>
      <c r="AC337" s="39"/>
      <c r="AD337" s="39"/>
      <c r="AE337" s="39"/>
      <c r="AF337" s="39"/>
      <c r="AG337" s="51"/>
      <c r="AH337" s="51"/>
      <c r="AI337" s="51"/>
      <c r="AJ337" s="51"/>
      <c r="AK337" s="39" t="s">
        <v>524</v>
      </c>
      <c r="AL337" s="136">
        <f>+AL336-AL335</f>
        <v>-0.8299999999726424</v>
      </c>
      <c r="AM337" s="51" t="s">
        <v>877</v>
      </c>
      <c r="AN337" s="51"/>
      <c r="AO337" s="51"/>
    </row>
    <row r="338" spans="1:41" x14ac:dyDescent="0.2">
      <c r="A338" s="13">
        <v>4070400</v>
      </c>
      <c r="B338" s="13" t="s">
        <v>286</v>
      </c>
      <c r="C338" s="87" t="s">
        <v>82</v>
      </c>
      <c r="D338" s="122">
        <v>-55</v>
      </c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W338" s="39"/>
      <c r="X338" s="39"/>
      <c r="Y338" s="39"/>
      <c r="Z338" s="39"/>
      <c r="AA338" s="39"/>
      <c r="AC338" s="39"/>
      <c r="AD338" s="39"/>
      <c r="AE338" s="39"/>
      <c r="AF338" s="39"/>
      <c r="AG338" s="51"/>
      <c r="AH338" s="51"/>
      <c r="AI338" s="51"/>
      <c r="AJ338" s="51"/>
      <c r="AK338" s="39"/>
      <c r="AL338" s="136"/>
      <c r="AM338" s="51"/>
      <c r="AN338" s="51"/>
      <c r="AO338" s="51"/>
    </row>
    <row r="339" spans="1:41" x14ac:dyDescent="0.2">
      <c r="A339" s="13">
        <v>4060900</v>
      </c>
      <c r="B339" s="13" t="s">
        <v>288</v>
      </c>
      <c r="C339" s="87" t="s">
        <v>82</v>
      </c>
      <c r="D339" s="122">
        <v>-54</v>
      </c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51"/>
      <c r="AH339" s="51"/>
      <c r="AI339" s="51"/>
      <c r="AJ339" s="152"/>
      <c r="AK339" s="51"/>
      <c r="AL339" s="136"/>
      <c r="AM339" s="51"/>
      <c r="AN339" s="51"/>
      <c r="AO339" s="51"/>
    </row>
    <row r="340" spans="1:41" x14ac:dyDescent="0.2">
      <c r="A340" s="13">
        <v>4060800</v>
      </c>
      <c r="B340" s="13" t="s">
        <v>289</v>
      </c>
      <c r="C340" s="87" t="s">
        <v>82</v>
      </c>
      <c r="D340" s="122">
        <v>-53</v>
      </c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51"/>
      <c r="AH340" s="51"/>
      <c r="AI340" s="51"/>
      <c r="AJ340" s="51"/>
      <c r="AK340" s="51"/>
      <c r="AL340" s="136"/>
      <c r="AM340" s="51"/>
      <c r="AN340" s="51"/>
      <c r="AO340" s="51"/>
    </row>
    <row r="341" spans="1:41" x14ac:dyDescent="0.2">
      <c r="A341" s="13">
        <v>4060500</v>
      </c>
      <c r="B341" s="13" t="s">
        <v>290</v>
      </c>
      <c r="C341" s="87" t="s">
        <v>79</v>
      </c>
      <c r="D341" s="122">
        <v>-52</v>
      </c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51"/>
      <c r="AH341" s="51"/>
      <c r="AI341" s="51"/>
      <c r="AJ341" s="51"/>
      <c r="AK341" s="51"/>
      <c r="AL341" s="136"/>
      <c r="AM341" s="51"/>
      <c r="AN341" s="51"/>
      <c r="AO341" s="51"/>
    </row>
    <row r="342" spans="1:41" x14ac:dyDescent="0.2">
      <c r="A342" s="13">
        <v>4060400</v>
      </c>
      <c r="B342" s="13" t="s">
        <v>292</v>
      </c>
      <c r="C342" s="87" t="s">
        <v>82</v>
      </c>
      <c r="D342" s="122">
        <v>-51</v>
      </c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51"/>
      <c r="AH342" s="51"/>
      <c r="AI342" s="51"/>
      <c r="AJ342" s="51"/>
      <c r="AK342" s="51"/>
      <c r="AL342" s="136"/>
      <c r="AM342" s="51"/>
      <c r="AN342" s="51"/>
      <c r="AO342" s="51"/>
    </row>
    <row r="343" spans="1:41" x14ac:dyDescent="0.2">
      <c r="A343" s="13">
        <v>4060300</v>
      </c>
      <c r="B343" s="13" t="s">
        <v>293</v>
      </c>
      <c r="C343" s="87" t="s">
        <v>79</v>
      </c>
      <c r="D343" s="122">
        <v>-50</v>
      </c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51"/>
      <c r="AH343" s="51"/>
      <c r="AI343" s="51"/>
      <c r="AJ343" s="51"/>
      <c r="AK343" s="51"/>
      <c r="AL343" s="51"/>
      <c r="AM343" s="51"/>
      <c r="AN343" s="51"/>
      <c r="AO343" s="51"/>
    </row>
    <row r="344" spans="1:41" x14ac:dyDescent="0.2">
      <c r="A344" s="13">
        <v>4060200</v>
      </c>
      <c r="B344" s="13" t="s">
        <v>295</v>
      </c>
      <c r="C344" s="87" t="s">
        <v>82</v>
      </c>
      <c r="D344" s="122">
        <v>-49</v>
      </c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51"/>
      <c r="AH344" s="51"/>
      <c r="AI344" s="51"/>
      <c r="AJ344" s="51"/>
      <c r="AK344" s="51"/>
      <c r="AL344" s="51"/>
      <c r="AM344" s="51"/>
      <c r="AN344" s="51"/>
      <c r="AO344" s="51"/>
    </row>
    <row r="345" spans="1:41" x14ac:dyDescent="0.2">
      <c r="A345" s="13">
        <v>4060100</v>
      </c>
      <c r="B345" s="13" t="s">
        <v>297</v>
      </c>
      <c r="C345" s="87" t="s">
        <v>82</v>
      </c>
      <c r="D345" s="122">
        <v>-48</v>
      </c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51"/>
      <c r="AH345" s="51"/>
      <c r="AI345" s="51"/>
      <c r="AJ345" s="51"/>
      <c r="AK345" s="51"/>
      <c r="AL345" s="51"/>
      <c r="AM345" s="51"/>
      <c r="AN345" s="51"/>
      <c r="AO345" s="51"/>
    </row>
    <row r="346" spans="1:41" x14ac:dyDescent="0.2">
      <c r="A346" s="13">
        <v>6022050</v>
      </c>
      <c r="B346" s="13" t="s">
        <v>375</v>
      </c>
      <c r="C346" s="87" t="s">
        <v>496</v>
      </c>
      <c r="D346" s="122">
        <v>148</v>
      </c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52"/>
      <c r="AH346" s="52"/>
      <c r="AI346" s="52"/>
      <c r="AJ346" s="52"/>
      <c r="AK346" s="52"/>
      <c r="AL346" s="52"/>
      <c r="AM346" s="52"/>
      <c r="AN346" s="52"/>
      <c r="AO346" s="52"/>
    </row>
    <row r="347" spans="1:41" x14ac:dyDescent="0.2">
      <c r="A347" s="13">
        <v>6052050</v>
      </c>
      <c r="B347" s="13" t="s">
        <v>375</v>
      </c>
      <c r="C347" s="87" t="s">
        <v>496</v>
      </c>
      <c r="D347" s="122">
        <v>174</v>
      </c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52"/>
      <c r="AH347" s="52"/>
      <c r="AI347" s="52"/>
      <c r="AJ347" s="52"/>
      <c r="AK347" s="52"/>
      <c r="AL347" s="52"/>
      <c r="AM347" s="52"/>
      <c r="AN347" s="52"/>
      <c r="AO347" s="52"/>
    </row>
    <row r="348" spans="1:41" x14ac:dyDescent="0.2">
      <c r="A348" s="13">
        <v>6032050</v>
      </c>
      <c r="B348" s="13" t="s">
        <v>375</v>
      </c>
      <c r="C348" s="87" t="s">
        <v>496</v>
      </c>
      <c r="D348" s="122">
        <v>248</v>
      </c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52"/>
      <c r="AH348" s="52"/>
      <c r="AI348" s="52"/>
      <c r="AJ348" s="52"/>
      <c r="AK348" s="52"/>
      <c r="AL348" s="52"/>
      <c r="AM348" s="52"/>
      <c r="AN348" s="52"/>
      <c r="AO348" s="52"/>
    </row>
    <row r="349" spans="1:41" x14ac:dyDescent="0.2">
      <c r="A349" s="13">
        <v>6012700</v>
      </c>
      <c r="B349" s="13" t="s">
        <v>67</v>
      </c>
      <c r="C349" s="87" t="s">
        <v>79</v>
      </c>
      <c r="D349" s="122">
        <v>258</v>
      </c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52"/>
      <c r="AH349" s="52"/>
      <c r="AI349" s="52"/>
      <c r="AJ349" s="52"/>
      <c r="AK349" s="52"/>
      <c r="AL349" s="52"/>
      <c r="AM349" s="52"/>
      <c r="AN349" s="52"/>
      <c r="AO349" s="52"/>
    </row>
    <row r="350" spans="1:41" x14ac:dyDescent="0.2">
      <c r="A350" s="13">
        <v>6012725</v>
      </c>
      <c r="B350" s="13" t="s">
        <v>397</v>
      </c>
      <c r="C350" s="87" t="s">
        <v>359</v>
      </c>
      <c r="D350" s="122">
        <v>259</v>
      </c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52"/>
      <c r="AH350" s="52"/>
      <c r="AI350" s="52"/>
      <c r="AJ350" s="52"/>
      <c r="AK350" s="52"/>
      <c r="AL350" s="52"/>
      <c r="AM350" s="52"/>
      <c r="AN350" s="52"/>
      <c r="AO350" s="52"/>
    </row>
    <row r="351" spans="1:41" x14ac:dyDescent="0.2">
      <c r="A351" s="13">
        <v>6012750</v>
      </c>
      <c r="B351" s="13" t="s">
        <v>373</v>
      </c>
      <c r="C351" s="87" t="s">
        <v>79</v>
      </c>
      <c r="D351" s="122">
        <v>260</v>
      </c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52"/>
      <c r="AH351" s="52"/>
      <c r="AI351" s="52"/>
      <c r="AJ351" s="52"/>
      <c r="AK351" s="52"/>
      <c r="AL351" s="52"/>
      <c r="AM351" s="52"/>
      <c r="AN351" s="52"/>
      <c r="AO351" s="52"/>
    </row>
    <row r="352" spans="1:41" x14ac:dyDescent="0.2">
      <c r="A352" s="13">
        <v>601200</v>
      </c>
      <c r="B352" s="13" t="s">
        <v>65</v>
      </c>
      <c r="C352" s="87" t="s">
        <v>79</v>
      </c>
      <c r="D352" s="122">
        <v>261</v>
      </c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52"/>
      <c r="AH352" s="52"/>
      <c r="AI352" s="52"/>
      <c r="AJ352" s="52"/>
      <c r="AK352" s="52"/>
      <c r="AL352" s="52"/>
      <c r="AM352" s="52"/>
      <c r="AN352" s="52"/>
      <c r="AO352" s="52"/>
    </row>
    <row r="353" spans="1:41" x14ac:dyDescent="0.2">
      <c r="A353" s="13">
        <v>6042050</v>
      </c>
      <c r="B353" s="13" t="s">
        <v>375</v>
      </c>
      <c r="C353" s="87" t="s">
        <v>496</v>
      </c>
      <c r="D353" s="122">
        <v>283</v>
      </c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52"/>
      <c r="AH353" s="52"/>
      <c r="AI353" s="52"/>
      <c r="AJ353" s="52"/>
      <c r="AK353" s="52"/>
      <c r="AL353" s="52"/>
      <c r="AM353" s="52"/>
      <c r="AN353" s="52"/>
      <c r="AO353" s="52"/>
    </row>
    <row r="354" spans="1:41" x14ac:dyDescent="0.2">
      <c r="A354" s="13">
        <v>6081800</v>
      </c>
      <c r="B354" s="13" t="s">
        <v>497</v>
      </c>
      <c r="C354" s="87" t="s">
        <v>43</v>
      </c>
      <c r="D354" s="122">
        <v>311</v>
      </c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52"/>
      <c r="AH354" s="52"/>
      <c r="AI354" s="52"/>
      <c r="AJ354" s="52"/>
      <c r="AK354" s="52"/>
      <c r="AL354" s="52"/>
      <c r="AM354" s="52"/>
      <c r="AN354" s="52"/>
      <c r="AO354" s="52"/>
    </row>
    <row r="355" spans="1:41" x14ac:dyDescent="0.2">
      <c r="A355" s="13">
        <v>6082050</v>
      </c>
      <c r="B355" s="13" t="s">
        <v>375</v>
      </c>
      <c r="C355" s="87" t="s">
        <v>496</v>
      </c>
      <c r="D355" s="122">
        <v>315</v>
      </c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52"/>
      <c r="AH355" s="52"/>
      <c r="AI355" s="52"/>
      <c r="AJ355" s="52"/>
      <c r="AK355" s="52"/>
      <c r="AL355" s="52"/>
      <c r="AM355" s="52"/>
      <c r="AN355" s="52"/>
      <c r="AO355" s="52"/>
    </row>
    <row r="356" spans="1:41" x14ac:dyDescent="0.2">
      <c r="A356" s="2"/>
      <c r="B356" s="2"/>
      <c r="C356" s="58"/>
      <c r="D356" s="58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52"/>
      <c r="AH356" s="52"/>
      <c r="AI356" s="52"/>
      <c r="AJ356" s="52"/>
      <c r="AK356" s="52"/>
      <c r="AL356" s="52"/>
      <c r="AM356" s="52"/>
      <c r="AN356" s="52"/>
      <c r="AO356" s="52"/>
    </row>
    <row r="357" spans="1:41" x14ac:dyDescent="0.2">
      <c r="A357" s="2"/>
      <c r="B357" s="2"/>
      <c r="C357" s="58"/>
      <c r="D357" s="58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52"/>
      <c r="AH357" s="52"/>
      <c r="AI357" s="52"/>
      <c r="AJ357" s="52"/>
      <c r="AK357" s="52"/>
      <c r="AL357" s="52"/>
      <c r="AM357" s="52"/>
      <c r="AN357" s="52"/>
      <c r="AO357" s="52"/>
    </row>
    <row r="358" spans="1:41" x14ac:dyDescent="0.2">
      <c r="A358" s="2"/>
      <c r="B358" s="2"/>
      <c r="C358" s="58"/>
      <c r="D358" s="58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52"/>
      <c r="AH358" s="52"/>
      <c r="AI358" s="52"/>
      <c r="AJ358" s="52"/>
      <c r="AK358" s="52"/>
      <c r="AL358" s="52"/>
      <c r="AM358" s="52"/>
      <c r="AN358" s="52"/>
      <c r="AO358" s="52"/>
    </row>
    <row r="359" spans="1:41" x14ac:dyDescent="0.2">
      <c r="A359" s="2"/>
      <c r="B359" s="2"/>
      <c r="C359" s="58"/>
      <c r="D359" s="58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52"/>
      <c r="AH359" s="52"/>
      <c r="AI359" s="52"/>
      <c r="AJ359" s="52"/>
      <c r="AK359" s="52"/>
      <c r="AL359" s="52"/>
      <c r="AM359" s="52"/>
      <c r="AN359" s="52"/>
      <c r="AO359" s="52"/>
    </row>
    <row r="360" spans="1:41" x14ac:dyDescent="0.2">
      <c r="A360" s="2"/>
      <c r="B360" s="2"/>
      <c r="C360" s="58"/>
      <c r="D360" s="58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52"/>
      <c r="AH360" s="52"/>
      <c r="AI360" s="52"/>
      <c r="AJ360" s="52"/>
      <c r="AK360" s="52"/>
      <c r="AL360" s="52"/>
      <c r="AM360" s="52"/>
      <c r="AN360" s="52"/>
      <c r="AO360" s="52"/>
    </row>
    <row r="361" spans="1:41" x14ac:dyDescent="0.2">
      <c r="A361" s="2"/>
      <c r="B361" s="2"/>
      <c r="C361" s="58"/>
      <c r="D361" s="58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52"/>
      <c r="AH361" s="52"/>
      <c r="AI361" s="52"/>
      <c r="AJ361" s="52"/>
      <c r="AK361" s="52"/>
      <c r="AL361" s="52"/>
      <c r="AM361" s="52"/>
      <c r="AN361" s="52"/>
      <c r="AO361" s="52"/>
    </row>
    <row r="362" spans="1:41" x14ac:dyDescent="0.2">
      <c r="A362" s="2"/>
      <c r="B362" s="2"/>
      <c r="C362" s="58"/>
      <c r="D362" s="58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52"/>
      <c r="AH362" s="52"/>
      <c r="AI362" s="52"/>
      <c r="AJ362" s="52"/>
      <c r="AK362" s="52"/>
      <c r="AL362" s="52"/>
      <c r="AM362" s="52"/>
      <c r="AN362" s="52"/>
      <c r="AO362" s="52"/>
    </row>
    <row r="363" spans="1:41" x14ac:dyDescent="0.2">
      <c r="A363" s="2"/>
      <c r="B363" s="2"/>
      <c r="C363" s="58"/>
      <c r="D363" s="58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52"/>
      <c r="AH363" s="52"/>
      <c r="AI363" s="52"/>
      <c r="AJ363" s="52"/>
      <c r="AK363" s="52"/>
      <c r="AL363" s="52"/>
      <c r="AM363" s="52"/>
      <c r="AN363" s="52"/>
      <c r="AO363" s="52"/>
    </row>
    <row r="364" spans="1:41" x14ac:dyDescent="0.2">
      <c r="A364" s="2"/>
      <c r="B364" s="2"/>
      <c r="C364" s="58"/>
      <c r="D364" s="58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52"/>
      <c r="AH364" s="52"/>
      <c r="AI364" s="52"/>
      <c r="AJ364" s="52"/>
      <c r="AK364" s="52"/>
      <c r="AL364" s="52"/>
      <c r="AM364" s="52"/>
      <c r="AN364" s="52"/>
      <c r="AO364" s="52"/>
    </row>
    <row r="365" spans="1:41" x14ac:dyDescent="0.2">
      <c r="A365" s="2"/>
      <c r="B365" s="2"/>
      <c r="C365" s="58"/>
      <c r="D365" s="58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52"/>
      <c r="AH365" s="52"/>
      <c r="AI365" s="52"/>
      <c r="AJ365" s="52"/>
      <c r="AK365" s="52"/>
      <c r="AL365" s="52"/>
      <c r="AM365" s="52"/>
      <c r="AN365" s="52"/>
      <c r="AO365" s="52"/>
    </row>
    <row r="366" spans="1:41" x14ac:dyDescent="0.2">
      <c r="A366" s="2"/>
      <c r="B366" s="2"/>
      <c r="C366" s="58"/>
      <c r="D366" s="58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52"/>
      <c r="AH366" s="52"/>
      <c r="AI366" s="52"/>
      <c r="AJ366" s="52"/>
      <c r="AK366" s="52"/>
      <c r="AL366" s="52"/>
      <c r="AM366" s="52"/>
      <c r="AN366" s="52"/>
      <c r="AO366" s="52"/>
    </row>
    <row r="367" spans="1:41" x14ac:dyDescent="0.2">
      <c r="A367" s="2"/>
      <c r="B367" s="2"/>
      <c r="C367" s="58">
        <f>+C320+C316+C288+C263+C252+C178+C152+-C94-C75-C74-C73-C57-C56-C55-C54-C53-C52-C51-C50-C49-C48</f>
        <v>-153264.05000000005</v>
      </c>
      <c r="D367" s="58"/>
      <c r="E367" s="2"/>
      <c r="F367" s="58">
        <f>+F320+F316+F288+F263+F252+F178+F152+-F94-F75-F74-F73-F57-F56-F55-F54-F53-F52-F51-F50-F49-F48</f>
        <v>0</v>
      </c>
      <c r="G367" s="2"/>
      <c r="H367" s="2"/>
      <c r="I367" s="58">
        <f>+I320+I316+I288+I263+I252+I178+I152+-I94-I75-I74-I73-I57-I56-I55-I54-I53-I52-I51-I50-I49-I48</f>
        <v>0</v>
      </c>
      <c r="J367" s="2"/>
      <c r="K367" s="2"/>
      <c r="L367" s="58">
        <f>+L320+L316+L288+L263+L252+L178+L152+-L94-L75-L74-L73-L57-L56-L55-L54-L53-L52-L51-L50-L49-L48</f>
        <v>0</v>
      </c>
      <c r="M367" s="2"/>
      <c r="N367" s="2"/>
      <c r="O367" s="58">
        <f>+O320+O316+O288+O263+O252+O178+O152+-O94-O75-O74-O73-O57-O56-O55-O54-O53-O52-O51-O50-O49-O48</f>
        <v>0</v>
      </c>
      <c r="P367" s="2"/>
      <c r="Q367" s="2"/>
      <c r="R367" s="58">
        <f>+R320+R316+R288+R263+R252+R178+R152+-R94-R75-R74-R73-R57-R56-R55-R54-R53-R52-R51-R50-R49-R48</f>
        <v>0</v>
      </c>
      <c r="S367" s="2"/>
      <c r="T367" s="2"/>
      <c r="U367" s="58">
        <f>+U320+U316+U288+U263+U252+U178+U152+-U94-U75-U74-U73-U57-U56-U55-U54-U53-U52-U51-U50-U49-U48</f>
        <v>0</v>
      </c>
      <c r="V367" s="2"/>
      <c r="W367" s="2"/>
      <c r="X367" s="58">
        <f>+X320+X316+X288+X263+X252+X178+X152+-X94-X75-X74-X73-X57-X56-X55-X54-X53-X52-X51-X50-X49-X48</f>
        <v>0</v>
      </c>
      <c r="Y367" s="2"/>
      <c r="Z367" s="2"/>
      <c r="AA367" s="58">
        <f>+AA320+AA316+AA288+AA263+AA252+AA178+AA152+-AA94-AA75-AA74-AA73-AA57-AA56-AA55-AA54-AA53-AA52-AA51-AA50-AA49-AA48</f>
        <v>0</v>
      </c>
      <c r="AB367" s="2"/>
      <c r="AC367" s="2"/>
      <c r="AD367" s="58">
        <f>+AD320+AD316+AD288+AD263+AD252+AD178+AD152+-AD94-AD75-AD74-AD73-AD57-AD56-AD55-AD54-AD53-AD52-AD51-AD50-AD49-AD48</f>
        <v>0</v>
      </c>
      <c r="AE367" s="2"/>
      <c r="AF367" s="2"/>
      <c r="AG367" s="58">
        <f>+AG320+AG316+AG288+AG263+AG252+AG178+AG152+-AG94-AG75-AG74-AG73-AG57-AG56-AG55-AG54-AG53-AG52-AG51-AG50-AG49-AG48</f>
        <v>0</v>
      </c>
      <c r="AH367" s="52"/>
      <c r="AI367" s="52"/>
      <c r="AJ367" s="58">
        <f>+AJ320+AJ316+AJ288+AJ263+AJ252+AJ178+AJ152+-AJ94-AJ75-AJ74-AJ73-AJ57-AJ56-AJ55-AJ54-AJ53-AJ52-AJ51-AJ50-AJ49-AJ48</f>
        <v>0</v>
      </c>
      <c r="AK367" s="52"/>
      <c r="AL367" s="58">
        <f>+AL320+AL316+AL288+AL263+AL252+AL178+AL152+-AL94-AL75-AL74-AL73-AL57-AL56-AL55-AL54-AL53-AL52-AL51-AL50-AL49-AL48</f>
        <v>-153264.05000000005</v>
      </c>
      <c r="AM367" s="52"/>
      <c r="AN367" s="52"/>
      <c r="AO367" s="52"/>
    </row>
    <row r="368" spans="1:41" x14ac:dyDescent="0.2">
      <c r="A368" s="2"/>
      <c r="B368" s="2"/>
      <c r="C368" s="58"/>
      <c r="D368" s="58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52"/>
      <c r="AH368" s="52"/>
      <c r="AI368" s="52"/>
      <c r="AJ368" s="52"/>
      <c r="AK368" s="52"/>
      <c r="AL368" s="52"/>
      <c r="AM368" s="52"/>
      <c r="AN368" s="52"/>
      <c r="AO368" s="52"/>
    </row>
    <row r="369" spans="1:41" x14ac:dyDescent="0.2">
      <c r="A369" s="2"/>
      <c r="B369" s="2"/>
      <c r="C369" s="58"/>
      <c r="D369" s="58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52"/>
      <c r="AH369" s="52"/>
      <c r="AI369" s="52"/>
      <c r="AJ369" s="52"/>
      <c r="AK369" s="52"/>
      <c r="AL369" s="52"/>
      <c r="AM369" s="52"/>
      <c r="AN369" s="52"/>
      <c r="AO369" s="52"/>
    </row>
    <row r="370" spans="1:41" x14ac:dyDescent="0.2">
      <c r="A370" s="2"/>
      <c r="B370" s="2"/>
      <c r="C370" s="58"/>
      <c r="D370" s="58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52"/>
      <c r="AH370" s="52"/>
      <c r="AI370" s="52"/>
      <c r="AJ370" s="52"/>
      <c r="AK370" s="52"/>
      <c r="AL370" s="52"/>
      <c r="AM370" s="52"/>
      <c r="AN370" s="52"/>
      <c r="AO370" s="52"/>
    </row>
    <row r="371" spans="1:41" x14ac:dyDescent="0.2">
      <c r="A371" s="2"/>
      <c r="B371" s="2"/>
      <c r="C371" s="58"/>
      <c r="D371" s="58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52"/>
      <c r="AH371" s="52"/>
      <c r="AI371" s="52"/>
      <c r="AJ371" s="52"/>
      <c r="AK371" s="52"/>
      <c r="AL371" s="52"/>
      <c r="AM371" s="52"/>
      <c r="AN371" s="52"/>
      <c r="AO371" s="52"/>
    </row>
    <row r="372" spans="1:41" x14ac:dyDescent="0.2">
      <c r="A372" s="2"/>
      <c r="B372" s="2"/>
      <c r="C372" s="58"/>
      <c r="D372" s="58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52"/>
      <c r="AH372" s="52"/>
      <c r="AI372" s="52"/>
      <c r="AJ372" s="52"/>
      <c r="AK372" s="52"/>
      <c r="AL372" s="52"/>
      <c r="AM372" s="52"/>
      <c r="AN372" s="52"/>
      <c r="AO372" s="52"/>
    </row>
    <row r="373" spans="1:41" x14ac:dyDescent="0.2">
      <c r="A373" s="2"/>
      <c r="B373" s="2"/>
      <c r="C373" s="58"/>
      <c r="D373" s="58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52"/>
      <c r="AH373" s="52"/>
      <c r="AI373" s="52"/>
      <c r="AJ373" s="52"/>
      <c r="AK373" s="52"/>
      <c r="AL373" s="52"/>
      <c r="AM373" s="52"/>
      <c r="AN373" s="52"/>
      <c r="AO373" s="52"/>
    </row>
    <row r="374" spans="1:41" x14ac:dyDescent="0.2">
      <c r="A374" s="2"/>
      <c r="B374" s="2"/>
      <c r="C374" s="58"/>
      <c r="D374" s="58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52"/>
      <c r="AH374" s="52"/>
      <c r="AI374" s="52"/>
      <c r="AJ374" s="52"/>
      <c r="AK374" s="52"/>
      <c r="AL374" s="52"/>
      <c r="AM374" s="52"/>
      <c r="AN374" s="52"/>
      <c r="AO374" s="52"/>
    </row>
    <row r="375" spans="1:41" x14ac:dyDescent="0.2">
      <c r="A375" s="2"/>
      <c r="B375" s="2"/>
      <c r="C375" s="58"/>
      <c r="D375" s="58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52"/>
      <c r="AH375" s="52"/>
      <c r="AI375" s="52"/>
      <c r="AJ375" s="52"/>
      <c r="AK375" s="52"/>
      <c r="AL375" s="52"/>
      <c r="AM375" s="52"/>
      <c r="AN375" s="52"/>
      <c r="AO375" s="52"/>
    </row>
    <row r="376" spans="1:41" x14ac:dyDescent="0.2">
      <c r="A376" s="2"/>
      <c r="B376" s="2"/>
      <c r="C376" s="58"/>
      <c r="D376" s="58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52"/>
      <c r="AH376" s="52"/>
      <c r="AI376" s="52"/>
      <c r="AJ376" s="52"/>
      <c r="AK376" s="52"/>
      <c r="AL376" s="52"/>
      <c r="AM376" s="52"/>
      <c r="AN376" s="52"/>
      <c r="AO376" s="52"/>
    </row>
    <row r="377" spans="1:41" x14ac:dyDescent="0.2">
      <c r="A377" s="2"/>
      <c r="B377" s="2"/>
      <c r="C377" s="58"/>
      <c r="D377" s="58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52"/>
      <c r="AH377" s="52"/>
      <c r="AI377" s="52"/>
      <c r="AJ377" s="52"/>
      <c r="AK377" s="52"/>
      <c r="AL377" s="52"/>
      <c r="AM377" s="52"/>
      <c r="AN377" s="52"/>
      <c r="AO377" s="52"/>
    </row>
    <row r="378" spans="1:41" x14ac:dyDescent="0.2">
      <c r="A378" s="2"/>
      <c r="B378" s="2"/>
      <c r="C378" s="58"/>
      <c r="D378" s="58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52"/>
      <c r="AH378" s="52"/>
      <c r="AI378" s="52"/>
      <c r="AJ378" s="52"/>
      <c r="AK378" s="52"/>
      <c r="AL378" s="52"/>
      <c r="AM378" s="52"/>
      <c r="AN378" s="52"/>
      <c r="AO378" s="52"/>
    </row>
  </sheetData>
  <sortState xmlns:xlrd2="http://schemas.microsoft.com/office/spreadsheetml/2017/richdata2" ref="A335:D355">
    <sortCondition ref="D335:D355"/>
    <sortCondition ref="B335:B355"/>
  </sortState>
  <mergeCells count="29">
    <mergeCell ref="G1:G2"/>
    <mergeCell ref="AL1:AL2"/>
    <mergeCell ref="AM1:AM2"/>
    <mergeCell ref="A1:A2"/>
    <mergeCell ref="B1:B2"/>
    <mergeCell ref="C1:C2"/>
    <mergeCell ref="D1:D2"/>
    <mergeCell ref="F1:F2"/>
    <mergeCell ref="AB1:AB2"/>
    <mergeCell ref="AD1:AD2"/>
    <mergeCell ref="AE1:AE2"/>
    <mergeCell ref="AG1:AG2"/>
    <mergeCell ref="AH1:AH2"/>
    <mergeCell ref="AJ1:AJ2"/>
    <mergeCell ref="AK1:AK2"/>
    <mergeCell ref="AO1:AO2"/>
    <mergeCell ref="I1:I2"/>
    <mergeCell ref="J1:J2"/>
    <mergeCell ref="L1:L2"/>
    <mergeCell ref="M1:M2"/>
    <mergeCell ref="O1:O2"/>
    <mergeCell ref="P1:P2"/>
    <mergeCell ref="R1:R2"/>
    <mergeCell ref="S1:S2"/>
    <mergeCell ref="U1:U2"/>
    <mergeCell ref="V1:V2"/>
    <mergeCell ref="X1:X2"/>
    <mergeCell ref="Y1:Y2"/>
    <mergeCell ref="AA1:AA2"/>
  </mergeCells>
  <conditionalFormatting sqref="AQ210:AQ251">
    <cfRule type="containsText" dxfId="2" priority="1" operator="containsText" text="over">
      <formula>NOT(ISERROR(SEARCH("over",AQ210)))</formula>
    </cfRule>
  </conditionalFormatting>
  <pageMargins left="0.2" right="0.2" top="0.75" bottom="0.75" header="0.3" footer="0.3"/>
  <pageSetup scale="29" fitToHeight="0" orientation="landscape" r:id="rId1"/>
  <headerFooter>
    <oddHeader>&amp;C&amp;14Overall Budget</oddHeader>
    <oddFooter>&amp;R&amp;P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0A112-165D-4574-A64E-E10BF64AABA9}">
  <dimension ref="A2:Q52"/>
  <sheetViews>
    <sheetView zoomScale="115" zoomScaleNormal="11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B11" sqref="B11"/>
    </sheetView>
  </sheetViews>
  <sheetFormatPr defaultRowHeight="15" x14ac:dyDescent="0.25"/>
  <cols>
    <col min="1" max="1" width="11.5703125" bestFit="1" customWidth="1"/>
    <col min="2" max="2" width="34.85546875" bestFit="1" customWidth="1"/>
    <col min="3" max="3" width="38.5703125" customWidth="1"/>
    <col min="4" max="4" width="7.140625" bestFit="1" customWidth="1"/>
    <col min="5" max="16" width="15.140625" customWidth="1"/>
    <col min="17" max="17" width="16.140625" bestFit="1" customWidth="1"/>
    <col min="18" max="18" width="16.28515625" customWidth="1"/>
  </cols>
  <sheetData>
    <row r="2" spans="1:17" x14ac:dyDescent="0.25">
      <c r="E2" t="s">
        <v>504</v>
      </c>
      <c r="F2" t="s">
        <v>503</v>
      </c>
      <c r="G2" t="s">
        <v>502</v>
      </c>
      <c r="H2" t="s">
        <v>501</v>
      </c>
      <c r="I2" t="s">
        <v>500</v>
      </c>
      <c r="J2" t="s">
        <v>499</v>
      </c>
      <c r="K2" t="s">
        <v>498</v>
      </c>
      <c r="L2" t="s">
        <v>801</v>
      </c>
      <c r="M2" t="s">
        <v>802</v>
      </c>
      <c r="N2" t="s">
        <v>803</v>
      </c>
      <c r="O2" t="s">
        <v>804</v>
      </c>
      <c r="P2" t="s">
        <v>805</v>
      </c>
      <c r="Q2" t="s">
        <v>466</v>
      </c>
    </row>
    <row r="3" spans="1:17" ht="15.75" x14ac:dyDescent="0.25">
      <c r="A3" s="127">
        <v>4070100</v>
      </c>
      <c r="B3" s="127" t="s">
        <v>270</v>
      </c>
      <c r="C3" s="126" t="s">
        <v>43</v>
      </c>
      <c r="D3" s="125">
        <v>-73</v>
      </c>
      <c r="E3" s="59">
        <f>+'Full Data'!C73</f>
        <v>1035</v>
      </c>
      <c r="F3" s="59">
        <f>+'Full Data'!F73</f>
        <v>0</v>
      </c>
      <c r="G3" s="59">
        <f>+'Full Data'!I73</f>
        <v>0</v>
      </c>
      <c r="H3" s="59">
        <f>+'Full Data'!L73</f>
        <v>0</v>
      </c>
      <c r="I3" s="59">
        <f>+'Full Data'!O73</f>
        <v>0</v>
      </c>
      <c r="J3" s="59">
        <f>+'Full Data'!R73</f>
        <v>0</v>
      </c>
      <c r="K3" s="59">
        <f>+'Full Data'!U73</f>
        <v>0</v>
      </c>
      <c r="L3" s="59">
        <f>+'Full Data'!X73</f>
        <v>0</v>
      </c>
      <c r="M3" s="59">
        <f>+'Full Data'!AA73</f>
        <v>0</v>
      </c>
      <c r="N3" s="59">
        <f>+'Full Data'!AD73</f>
        <v>0</v>
      </c>
      <c r="O3" s="59">
        <f>+'Full Data'!AG73</f>
        <v>0</v>
      </c>
      <c r="P3" s="59">
        <f>+'Full Data'!AJ73</f>
        <v>0</v>
      </c>
      <c r="Q3" s="59">
        <f>SUM(E3:P3)</f>
        <v>1035</v>
      </c>
    </row>
    <row r="4" spans="1:17" ht="15.75" x14ac:dyDescent="0.25">
      <c r="A4" s="127">
        <v>4070200</v>
      </c>
      <c r="B4" s="127" t="s">
        <v>268</v>
      </c>
      <c r="C4" s="126" t="s">
        <v>43</v>
      </c>
      <c r="D4" s="125">
        <v>-74</v>
      </c>
      <c r="E4" s="59">
        <f>+'Full Data'!C74</f>
        <v>2200</v>
      </c>
      <c r="F4" s="59">
        <f>+'Full Data'!F74</f>
        <v>0</v>
      </c>
      <c r="G4" s="59">
        <f>+'Full Data'!I74</f>
        <v>0</v>
      </c>
      <c r="H4" s="59">
        <f>+'Full Data'!L74</f>
        <v>0</v>
      </c>
      <c r="I4" s="59">
        <f>+'Full Data'!O74</f>
        <v>0</v>
      </c>
      <c r="J4" s="59">
        <f>+'Full Data'!R74</f>
        <v>0</v>
      </c>
      <c r="K4" s="59">
        <f>+'Full Data'!U74</f>
        <v>0</v>
      </c>
      <c r="L4" s="59">
        <f>+'Full Data'!V74</f>
        <v>0</v>
      </c>
      <c r="M4" s="59">
        <f>+'Full Data'!AA74</f>
        <v>0</v>
      </c>
      <c r="N4" s="59">
        <f>+'Full Data'!AD74</f>
        <v>0</v>
      </c>
      <c r="O4" s="59">
        <f>+'Full Data'!AG74</f>
        <v>0</v>
      </c>
      <c r="P4" s="59">
        <f>+'Full Data'!AJ74</f>
        <v>0</v>
      </c>
      <c r="Q4" s="59">
        <f>SUM(E4:P4)</f>
        <v>2200</v>
      </c>
    </row>
    <row r="5" spans="1:17" ht="15.75" x14ac:dyDescent="0.25">
      <c r="A5" s="127">
        <v>4070300</v>
      </c>
      <c r="B5" s="127" t="s">
        <v>266</v>
      </c>
      <c r="C5" s="126" t="s">
        <v>43</v>
      </c>
      <c r="D5" s="125">
        <v>-75</v>
      </c>
      <c r="E5" s="59">
        <f>+'Full Data'!C75</f>
        <v>2518</v>
      </c>
      <c r="F5" s="59">
        <f>+'Full Data'!F75</f>
        <v>0</v>
      </c>
      <c r="G5" s="59">
        <f>+'Full Data'!I75</f>
        <v>0</v>
      </c>
      <c r="H5" s="59">
        <f>+'Full Data'!L75</f>
        <v>0</v>
      </c>
      <c r="I5" s="59">
        <f>+'Full Data'!O75</f>
        <v>0</v>
      </c>
      <c r="J5" s="59">
        <f>+'Full Data'!R75</f>
        <v>0</v>
      </c>
      <c r="K5" s="59">
        <f>+'Full Data'!U75</f>
        <v>0</v>
      </c>
      <c r="L5" s="59">
        <f>+'Full Data'!X75</f>
        <v>0</v>
      </c>
      <c r="M5" s="59">
        <f>+'Full Data'!AA75</f>
        <v>0</v>
      </c>
      <c r="N5" s="59">
        <f>+'Full Data'!AD75</f>
        <v>0</v>
      </c>
      <c r="O5" s="59">
        <f>+'Full Data'!AG75</f>
        <v>0</v>
      </c>
      <c r="P5" s="59">
        <f>+'Full Data'!AJ75</f>
        <v>0</v>
      </c>
      <c r="Q5" s="59">
        <f>SUM(E5:P5)</f>
        <v>2518</v>
      </c>
    </row>
    <row r="6" spans="1:17" x14ac:dyDescent="0.25">
      <c r="E6" s="131">
        <f>SUM(E3:E5)</f>
        <v>5753</v>
      </c>
      <c r="F6" s="131">
        <f t="shared" ref="F6:Q6" si="0">SUM(F3:F5)</f>
        <v>0</v>
      </c>
      <c r="G6" s="131">
        <f t="shared" si="0"/>
        <v>0</v>
      </c>
      <c r="H6" s="131">
        <f t="shared" si="0"/>
        <v>0</v>
      </c>
      <c r="I6" s="131">
        <f t="shared" si="0"/>
        <v>0</v>
      </c>
      <c r="J6" s="131">
        <f t="shared" si="0"/>
        <v>0</v>
      </c>
      <c r="K6" s="131">
        <f t="shared" si="0"/>
        <v>0</v>
      </c>
      <c r="L6" s="131">
        <f t="shared" si="0"/>
        <v>0</v>
      </c>
      <c r="M6" s="131">
        <f t="shared" si="0"/>
        <v>0</v>
      </c>
      <c r="N6" s="131">
        <f t="shared" si="0"/>
        <v>0</v>
      </c>
      <c r="O6" s="131">
        <f t="shared" si="0"/>
        <v>0</v>
      </c>
      <c r="P6" s="131">
        <f t="shared" si="0"/>
        <v>0</v>
      </c>
      <c r="Q6" s="131">
        <f t="shared" si="0"/>
        <v>5753</v>
      </c>
    </row>
    <row r="7" spans="1:17" ht="15.75" x14ac:dyDescent="0.25">
      <c r="A7" s="127">
        <v>6081800</v>
      </c>
      <c r="B7" s="127" t="s">
        <v>497</v>
      </c>
      <c r="C7" s="126" t="s">
        <v>43</v>
      </c>
      <c r="D7" s="125">
        <v>313</v>
      </c>
      <c r="E7" s="59"/>
      <c r="F7" s="59">
        <f>+'Full Data'!F316</f>
        <v>0</v>
      </c>
      <c r="G7" s="59">
        <f>+'Full Data'!I316</f>
        <v>0</v>
      </c>
      <c r="H7" s="59">
        <f>+'Full Data'!L316</f>
        <v>0</v>
      </c>
      <c r="I7" s="59">
        <f>+'Full Data'!O316</f>
        <v>0</v>
      </c>
      <c r="J7" s="59">
        <f>+'Full Data'!R316</f>
        <v>0</v>
      </c>
      <c r="K7" s="59">
        <f>+'Full Data'!U316</f>
        <v>0</v>
      </c>
      <c r="L7" s="59">
        <f>+'Full Data'!X316</f>
        <v>0</v>
      </c>
      <c r="M7" s="59">
        <f>+'Full Data'!AA316</f>
        <v>0</v>
      </c>
      <c r="N7" s="59">
        <f>+'Full Data'!AD316</f>
        <v>0</v>
      </c>
      <c r="O7" s="59">
        <f>+'Full Data'!AG316</f>
        <v>0</v>
      </c>
      <c r="P7" s="59">
        <f>+'Full Data'!AJ316</f>
        <v>0</v>
      </c>
      <c r="Q7" s="59">
        <f>SUM(E7:P7)</f>
        <v>0</v>
      </c>
    </row>
    <row r="8" spans="1:17" ht="15.75" x14ac:dyDescent="0.25">
      <c r="A8" s="127">
        <v>6082050</v>
      </c>
      <c r="B8" s="127" t="s">
        <v>375</v>
      </c>
      <c r="C8" s="126" t="s">
        <v>508</v>
      </c>
      <c r="D8" s="125">
        <v>317</v>
      </c>
      <c r="E8" s="59">
        <f>+'Full Data'!C320</f>
        <v>0</v>
      </c>
      <c r="F8" s="59">
        <f>+'Full Data'!F320</f>
        <v>0</v>
      </c>
      <c r="G8" s="59">
        <f>+'Full Data'!I320</f>
        <v>0</v>
      </c>
      <c r="H8" s="59">
        <f>+'Full Data'!L320</f>
        <v>0</v>
      </c>
      <c r="I8" s="59">
        <f>+'Full Data'!O320</f>
        <v>0</v>
      </c>
      <c r="J8" s="59">
        <f>+'Full Data'!R320</f>
        <v>0</v>
      </c>
      <c r="K8" s="59">
        <f>+'Full Data'!U320</f>
        <v>0</v>
      </c>
      <c r="L8" s="59">
        <f>+'Full Data'!X320</f>
        <v>0</v>
      </c>
      <c r="M8" s="59">
        <f>+'Full Data'!AA320</f>
        <v>0</v>
      </c>
      <c r="N8" s="59">
        <f>+'Full Data'!AD320</f>
        <v>0</v>
      </c>
      <c r="O8" s="59">
        <f>+'Full Data'!AG320</f>
        <v>0</v>
      </c>
      <c r="P8" s="59">
        <f>+'Full Data'!AJ320</f>
        <v>0</v>
      </c>
      <c r="Q8" s="59">
        <f>SUM(E8:P8)</f>
        <v>0</v>
      </c>
    </row>
    <row r="9" spans="1:17" ht="15.75" x14ac:dyDescent="0.25">
      <c r="A9" s="127"/>
      <c r="B9" s="127"/>
      <c r="C9" s="126"/>
      <c r="D9" s="125"/>
      <c r="E9" s="130">
        <f>SUM(E7:E8)</f>
        <v>0</v>
      </c>
      <c r="F9" s="130">
        <f t="shared" ref="F9:Q9" si="1">SUM(F7:F8)</f>
        <v>0</v>
      </c>
      <c r="G9" s="130">
        <f t="shared" si="1"/>
        <v>0</v>
      </c>
      <c r="H9" s="130">
        <f t="shared" si="1"/>
        <v>0</v>
      </c>
      <c r="I9" s="130">
        <f t="shared" si="1"/>
        <v>0</v>
      </c>
      <c r="J9" s="130">
        <f t="shared" si="1"/>
        <v>0</v>
      </c>
      <c r="K9" s="130">
        <f t="shared" si="1"/>
        <v>0</v>
      </c>
      <c r="L9" s="130">
        <f t="shared" ref="L9:P9" si="2">SUM(L7:L8)</f>
        <v>0</v>
      </c>
      <c r="M9" s="130">
        <f t="shared" si="2"/>
        <v>0</v>
      </c>
      <c r="N9" s="130">
        <f t="shared" si="2"/>
        <v>0</v>
      </c>
      <c r="O9" s="130">
        <f t="shared" si="2"/>
        <v>0</v>
      </c>
      <c r="P9" s="130">
        <f t="shared" si="2"/>
        <v>0</v>
      </c>
      <c r="Q9" s="130">
        <f t="shared" si="1"/>
        <v>0</v>
      </c>
    </row>
    <row r="10" spans="1:17" ht="15.75" x14ac:dyDescent="0.25">
      <c r="A10" s="127"/>
      <c r="B10" s="127"/>
      <c r="C10" s="126"/>
      <c r="D10" s="125"/>
      <c r="E10" s="128">
        <f>+E6-E9</f>
        <v>5753</v>
      </c>
      <c r="F10" s="128">
        <f t="shared" ref="F10:Q10" si="3">+F6-F9</f>
        <v>0</v>
      </c>
      <c r="G10" s="128">
        <f t="shared" si="3"/>
        <v>0</v>
      </c>
      <c r="H10" s="128">
        <f t="shared" si="3"/>
        <v>0</v>
      </c>
      <c r="I10" s="128">
        <f t="shared" si="3"/>
        <v>0</v>
      </c>
      <c r="J10" s="128">
        <f t="shared" si="3"/>
        <v>0</v>
      </c>
      <c r="K10" s="128">
        <f t="shared" si="3"/>
        <v>0</v>
      </c>
      <c r="L10" s="128">
        <f t="shared" ref="L10:P10" si="4">+L6-L9</f>
        <v>0</v>
      </c>
      <c r="M10" s="128">
        <f t="shared" si="4"/>
        <v>0</v>
      </c>
      <c r="N10" s="128">
        <f t="shared" si="4"/>
        <v>0</v>
      </c>
      <c r="O10" s="128">
        <f t="shared" si="4"/>
        <v>0</v>
      </c>
      <c r="P10" s="128">
        <f t="shared" si="4"/>
        <v>0</v>
      </c>
      <c r="Q10" s="128">
        <f t="shared" si="3"/>
        <v>5753</v>
      </c>
    </row>
    <row r="11" spans="1:17" ht="15.75" x14ac:dyDescent="0.25">
      <c r="A11" s="127"/>
      <c r="B11" s="127"/>
      <c r="C11" s="126"/>
      <c r="D11" s="125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</row>
    <row r="12" spans="1:17" ht="15.75" x14ac:dyDescent="0.25">
      <c r="A12" s="148">
        <v>4040525</v>
      </c>
      <c r="B12" s="127" t="s">
        <v>385</v>
      </c>
      <c r="C12" s="126" t="s">
        <v>359</v>
      </c>
      <c r="D12" s="125">
        <v>-63</v>
      </c>
      <c r="E12" s="59">
        <f>+'Full Data'!C63</f>
        <v>0</v>
      </c>
      <c r="F12" s="59">
        <f>+'Full Data'!F63</f>
        <v>0</v>
      </c>
      <c r="G12" s="59">
        <f>+'Full Data'!I63</f>
        <v>0</v>
      </c>
      <c r="H12" s="59">
        <f>+'Full Data'!L3</f>
        <v>0</v>
      </c>
      <c r="I12" s="59">
        <f>+'Full Data'!O63</f>
        <v>0</v>
      </c>
      <c r="J12" s="59">
        <f>+'Full Data'!R63</f>
        <v>0</v>
      </c>
      <c r="K12" s="59">
        <f>+'Full Data'!U63</f>
        <v>0</v>
      </c>
      <c r="L12" s="59">
        <f>+'Full Data'!X63</f>
        <v>0</v>
      </c>
      <c r="M12" s="59">
        <f>+'Full Data'!AA63</f>
        <v>0</v>
      </c>
      <c r="N12" s="59">
        <f>+'Full Data'!AD63</f>
        <v>0</v>
      </c>
      <c r="O12" s="59">
        <f>+'Full Data'!AG63</f>
        <v>0</v>
      </c>
      <c r="P12" s="59">
        <f>+'Full Data'!AJ63</f>
        <v>0</v>
      </c>
      <c r="Q12" s="59">
        <f>SUM(E12:P12)</f>
        <v>0</v>
      </c>
    </row>
    <row r="13" spans="1:17" ht="15.75" x14ac:dyDescent="0.25">
      <c r="A13" s="148" t="s">
        <v>247</v>
      </c>
      <c r="B13" s="127" t="s">
        <v>246</v>
      </c>
      <c r="C13" s="126" t="s">
        <v>359</v>
      </c>
      <c r="D13" s="125">
        <v>-94</v>
      </c>
      <c r="E13" s="59">
        <f>+'Full Data'!C94</f>
        <v>1138555.55</v>
      </c>
      <c r="F13" s="59">
        <f>+'Full Data'!F94</f>
        <v>0</v>
      </c>
      <c r="G13" s="59">
        <f>+'Full Data'!I94</f>
        <v>0</v>
      </c>
      <c r="H13" s="59">
        <f>+'Full Data'!L94</f>
        <v>0</v>
      </c>
      <c r="I13" s="59">
        <f>+'Full Data'!O94</f>
        <v>0</v>
      </c>
      <c r="J13" s="59">
        <f>+'Full Data'!R94</f>
        <v>0</v>
      </c>
      <c r="K13" s="59">
        <f>+'Full Data'!U94</f>
        <v>0</v>
      </c>
      <c r="L13" s="59">
        <f>+'Full Data'!X94</f>
        <v>0</v>
      </c>
      <c r="M13" s="59">
        <f>+'Full Data'!AA94</f>
        <v>0</v>
      </c>
      <c r="N13" s="59">
        <f>+'Full Data'!AD94</f>
        <v>0</v>
      </c>
      <c r="O13" s="59">
        <f>+'Full Data'!AG94</f>
        <v>0</v>
      </c>
      <c r="P13" s="59">
        <f>+'Full Data'!AJ94</f>
        <v>0</v>
      </c>
      <c r="Q13" s="59">
        <f>SUM(E13:P13)</f>
        <v>1138555.55</v>
      </c>
    </row>
    <row r="14" spans="1:17" ht="15.75" x14ac:dyDescent="0.25">
      <c r="A14" s="127"/>
      <c r="B14" s="127"/>
      <c r="C14" s="126"/>
      <c r="D14" s="125"/>
      <c r="E14" s="131">
        <f>SUM(E11:E13)</f>
        <v>1138555.55</v>
      </c>
      <c r="F14" s="131">
        <f t="shared" ref="F14:Q14" si="5">SUM(F11:F13)</f>
        <v>0</v>
      </c>
      <c r="G14" s="131">
        <f t="shared" si="5"/>
        <v>0</v>
      </c>
      <c r="H14" s="131">
        <f t="shared" si="5"/>
        <v>0</v>
      </c>
      <c r="I14" s="131">
        <f t="shared" si="5"/>
        <v>0</v>
      </c>
      <c r="J14" s="131">
        <f t="shared" si="5"/>
        <v>0</v>
      </c>
      <c r="K14" s="131">
        <f t="shared" si="5"/>
        <v>0</v>
      </c>
      <c r="L14" s="131">
        <f t="shared" si="5"/>
        <v>0</v>
      </c>
      <c r="M14" s="131">
        <f t="shared" si="5"/>
        <v>0</v>
      </c>
      <c r="N14" s="131">
        <f t="shared" si="5"/>
        <v>0</v>
      </c>
      <c r="O14" s="131">
        <f t="shared" si="5"/>
        <v>0</v>
      </c>
      <c r="P14" s="131">
        <f t="shared" si="5"/>
        <v>0</v>
      </c>
      <c r="Q14" s="131">
        <f t="shared" si="5"/>
        <v>1138555.55</v>
      </c>
    </row>
    <row r="15" spans="1:17" ht="15.75" x14ac:dyDescent="0.25">
      <c r="A15" s="127">
        <v>6052050</v>
      </c>
      <c r="B15" s="127" t="s">
        <v>375</v>
      </c>
      <c r="C15" s="126" t="s">
        <v>509</v>
      </c>
      <c r="D15" s="125">
        <v>176</v>
      </c>
      <c r="E15" s="59">
        <f>+'Full Data'!C178</f>
        <v>0</v>
      </c>
      <c r="F15" s="59">
        <f>+'Full Data'!F178</f>
        <v>0</v>
      </c>
      <c r="G15" s="59">
        <f>+'Full Data'!I178</f>
        <v>0</v>
      </c>
      <c r="H15" s="59">
        <f>+'Full Data'!L178</f>
        <v>0</v>
      </c>
      <c r="I15" s="59">
        <f>+'Full Data'!O178</f>
        <v>0</v>
      </c>
      <c r="J15" s="59">
        <f>+'Full Data'!R178</f>
        <v>0</v>
      </c>
      <c r="K15" s="59">
        <f>+'Full Data'!U178</f>
        <v>0</v>
      </c>
      <c r="L15" s="59">
        <f>+'Full Data'!X178</f>
        <v>0</v>
      </c>
      <c r="M15" s="59">
        <f>+'Full Data'!AA178</f>
        <v>0</v>
      </c>
      <c r="N15" s="59">
        <f>+'Full Data'!AD178</f>
        <v>0</v>
      </c>
      <c r="O15" s="59">
        <f>+'Full Data'!AG178</f>
        <v>0</v>
      </c>
      <c r="P15" s="59">
        <f>+'Full Data'!AJ178</f>
        <v>0</v>
      </c>
      <c r="Q15" s="59">
        <f>SUM(E15:P15)</f>
        <v>0</v>
      </c>
    </row>
    <row r="16" spans="1:17" ht="15.75" x14ac:dyDescent="0.25">
      <c r="A16" s="127"/>
      <c r="B16" s="127" t="s">
        <v>510</v>
      </c>
      <c r="C16" s="126"/>
      <c r="D16" s="125"/>
      <c r="E16" s="128">
        <f t="shared" ref="E16:Q16" si="6">-SUM(E15:E15)</f>
        <v>0</v>
      </c>
      <c r="F16" s="128">
        <f t="shared" si="6"/>
        <v>0</v>
      </c>
      <c r="G16" s="128">
        <f t="shared" si="6"/>
        <v>0</v>
      </c>
      <c r="H16" s="128">
        <f t="shared" si="6"/>
        <v>0</v>
      </c>
      <c r="I16" s="128">
        <f t="shared" si="6"/>
        <v>0</v>
      </c>
      <c r="J16" s="128">
        <f t="shared" si="6"/>
        <v>0</v>
      </c>
      <c r="K16" s="128">
        <f t="shared" si="6"/>
        <v>0</v>
      </c>
      <c r="L16" s="128">
        <f t="shared" si="6"/>
        <v>0</v>
      </c>
      <c r="M16" s="128">
        <f t="shared" si="6"/>
        <v>0</v>
      </c>
      <c r="N16" s="128">
        <f t="shared" si="6"/>
        <v>0</v>
      </c>
      <c r="O16" s="128">
        <f t="shared" si="6"/>
        <v>0</v>
      </c>
      <c r="P16" s="128">
        <f t="shared" si="6"/>
        <v>0</v>
      </c>
      <c r="Q16" s="128">
        <f t="shared" si="6"/>
        <v>0</v>
      </c>
    </row>
    <row r="17" spans="1:17" ht="15.75" x14ac:dyDescent="0.25">
      <c r="A17" s="127"/>
      <c r="B17" s="127"/>
      <c r="C17" s="126"/>
      <c r="D17" s="125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</row>
    <row r="18" spans="1:17" ht="15.75" x14ac:dyDescent="0.25">
      <c r="A18" s="127">
        <v>6022050</v>
      </c>
      <c r="B18" s="127" t="s">
        <v>375</v>
      </c>
      <c r="C18" s="126" t="s">
        <v>359</v>
      </c>
      <c r="D18" s="125">
        <v>150</v>
      </c>
      <c r="E18" s="59">
        <f>+'Full Data'!C152</f>
        <v>935974.17</v>
      </c>
      <c r="F18" s="59">
        <f>+'Full Data'!F152</f>
        <v>0</v>
      </c>
      <c r="G18" s="59">
        <f>+'Full Data'!I152</f>
        <v>0</v>
      </c>
      <c r="H18" s="59">
        <f>+'Full Data'!L152</f>
        <v>0</v>
      </c>
      <c r="I18" s="59">
        <f>+'Full Data'!O152</f>
        <v>0</v>
      </c>
      <c r="J18" s="59">
        <f>+'Full Data'!R152</f>
        <v>0</v>
      </c>
      <c r="K18" s="59">
        <f>+'Full Data'!U152</f>
        <v>0</v>
      </c>
      <c r="L18" s="59">
        <f>+'Full Data'!X152</f>
        <v>0</v>
      </c>
      <c r="M18" s="59">
        <f>+'Full Data'!AA152</f>
        <v>0</v>
      </c>
      <c r="N18" s="59">
        <f>+'Full Data'!AD152</f>
        <v>0</v>
      </c>
      <c r="O18" s="59">
        <f>+'Full Data'!AG152</f>
        <v>0</v>
      </c>
      <c r="P18" s="59">
        <f>+'Full Data'!AJ152</f>
        <v>0</v>
      </c>
      <c r="Q18" s="59">
        <f>SUM(E18:P18)</f>
        <v>935974.17</v>
      </c>
    </row>
    <row r="19" spans="1:17" ht="15.75" x14ac:dyDescent="0.25">
      <c r="A19" s="127">
        <v>6012725</v>
      </c>
      <c r="B19" s="127" t="s">
        <v>397</v>
      </c>
      <c r="C19" s="126" t="s">
        <v>359</v>
      </c>
      <c r="D19" s="125">
        <v>261</v>
      </c>
      <c r="E19" s="59">
        <f>+'Full Data'!C263</f>
        <v>836.33</v>
      </c>
      <c r="F19" s="59">
        <f>+'Full Data'!F263</f>
        <v>0</v>
      </c>
      <c r="G19" s="59">
        <f>+'Full Data'!I263</f>
        <v>0</v>
      </c>
      <c r="H19" s="59">
        <f>+'Full Data'!L263</f>
        <v>0</v>
      </c>
      <c r="I19" s="59">
        <f>+'Full Data'!O263</f>
        <v>0</v>
      </c>
      <c r="J19" s="59">
        <f>+'Full Data'!R263</f>
        <v>0</v>
      </c>
      <c r="K19" s="59">
        <f>+'Full Data'!U263</f>
        <v>0</v>
      </c>
      <c r="L19" s="59">
        <f>+'Full Data'!X263</f>
        <v>0</v>
      </c>
      <c r="M19" s="59">
        <f>+'Full Data'!AA263</f>
        <v>0</v>
      </c>
      <c r="N19" s="59">
        <f>+'Full Data'!AD263</f>
        <v>0</v>
      </c>
      <c r="O19" s="59">
        <f>+'Full Data'!AG263</f>
        <v>0</v>
      </c>
      <c r="P19" s="59">
        <f>+'Full Data'!AJ263</f>
        <v>0</v>
      </c>
      <c r="Q19" s="59">
        <f>SUM(E19:P19)</f>
        <v>836.33</v>
      </c>
    </row>
    <row r="20" spans="1:17" ht="15.75" x14ac:dyDescent="0.25">
      <c r="A20" s="127"/>
      <c r="B20" s="127"/>
      <c r="C20" s="126"/>
      <c r="D20" s="125"/>
      <c r="E20" s="131">
        <f>SUM(E17:E19)</f>
        <v>936810.5</v>
      </c>
      <c r="F20" s="131">
        <f t="shared" ref="F20:Q20" si="7">SUM(F17:F19)</f>
        <v>0</v>
      </c>
      <c r="G20" s="131">
        <f t="shared" si="7"/>
        <v>0</v>
      </c>
      <c r="H20" s="131">
        <f t="shared" si="7"/>
        <v>0</v>
      </c>
      <c r="I20" s="131">
        <f t="shared" si="7"/>
        <v>0</v>
      </c>
      <c r="J20" s="131">
        <f t="shared" si="7"/>
        <v>0</v>
      </c>
      <c r="K20" s="131">
        <f t="shared" si="7"/>
        <v>0</v>
      </c>
      <c r="L20" s="131">
        <f t="shared" si="7"/>
        <v>0</v>
      </c>
      <c r="M20" s="131">
        <f t="shared" si="7"/>
        <v>0</v>
      </c>
      <c r="N20" s="131">
        <f t="shared" si="7"/>
        <v>0</v>
      </c>
      <c r="O20" s="131">
        <f t="shared" si="7"/>
        <v>0</v>
      </c>
      <c r="P20" s="131">
        <f t="shared" si="7"/>
        <v>0</v>
      </c>
      <c r="Q20" s="131">
        <f t="shared" si="7"/>
        <v>936810.5</v>
      </c>
    </row>
    <row r="21" spans="1:17" ht="15.75" x14ac:dyDescent="0.25">
      <c r="A21" s="127"/>
      <c r="B21" s="127"/>
      <c r="C21" s="126"/>
      <c r="D21" s="125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</row>
    <row r="22" spans="1:17" ht="15.75" x14ac:dyDescent="0.25">
      <c r="A22" s="127"/>
      <c r="B22" s="127"/>
      <c r="C22" s="126"/>
      <c r="D22" s="125"/>
      <c r="E22" s="128">
        <f>+E14-E20</f>
        <v>201745.05000000005</v>
      </c>
      <c r="F22" s="128">
        <f t="shared" ref="F22:Q22" si="8">+F14-F20</f>
        <v>0</v>
      </c>
      <c r="G22" s="128" t="s">
        <v>878</v>
      </c>
      <c r="H22" s="128">
        <f t="shared" si="8"/>
        <v>0</v>
      </c>
      <c r="I22" s="128">
        <f t="shared" si="8"/>
        <v>0</v>
      </c>
      <c r="J22" s="128">
        <f t="shared" si="8"/>
        <v>0</v>
      </c>
      <c r="K22" s="128">
        <f t="shared" si="8"/>
        <v>0</v>
      </c>
      <c r="L22" s="128">
        <f t="shared" si="8"/>
        <v>0</v>
      </c>
      <c r="M22" s="128">
        <f t="shared" si="8"/>
        <v>0</v>
      </c>
      <c r="N22" s="128">
        <f t="shared" si="8"/>
        <v>0</v>
      </c>
      <c r="O22" s="128">
        <f t="shared" si="8"/>
        <v>0</v>
      </c>
      <c r="P22" s="128">
        <f t="shared" si="8"/>
        <v>0</v>
      </c>
      <c r="Q22" s="128">
        <f t="shared" si="8"/>
        <v>201745.05000000005</v>
      </c>
    </row>
    <row r="23" spans="1:17" ht="15.75" x14ac:dyDescent="0.25">
      <c r="A23" s="127"/>
      <c r="B23" s="127"/>
      <c r="C23" s="126"/>
      <c r="D23" s="125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</row>
    <row r="24" spans="1:17" ht="15.75" x14ac:dyDescent="0.25">
      <c r="A24" s="127">
        <v>4060050</v>
      </c>
      <c r="B24" s="127" t="s">
        <v>858</v>
      </c>
      <c r="C24" s="126" t="s">
        <v>82</v>
      </c>
      <c r="D24" s="125">
        <v>-48</v>
      </c>
      <c r="E24" s="59">
        <f>+'Full Data'!C48</f>
        <v>0</v>
      </c>
      <c r="F24" s="59">
        <f>+'Full Data'!F48</f>
        <v>0</v>
      </c>
      <c r="G24" s="59">
        <f>+'Full Data'!I48</f>
        <v>0</v>
      </c>
      <c r="H24" s="59">
        <f>+'Full Data'!L48</f>
        <v>0</v>
      </c>
      <c r="I24" s="59">
        <f>+'Full Data'!O48</f>
        <v>0</v>
      </c>
      <c r="J24" s="59">
        <f>+'Full Data'!R48</f>
        <v>0</v>
      </c>
      <c r="K24" s="59">
        <f>+'Full Data'!U48</f>
        <v>0</v>
      </c>
      <c r="L24" s="59">
        <f>+'Full Data'!X48</f>
        <v>0</v>
      </c>
      <c r="M24" s="59">
        <f>+'Full Data'!AA48</f>
        <v>0</v>
      </c>
      <c r="N24" s="59">
        <f>+'Full Data'!AD48</f>
        <v>0</v>
      </c>
      <c r="O24" s="59">
        <f>+'Full Data'!AG48</f>
        <v>0</v>
      </c>
      <c r="P24" s="59">
        <f>+'Full Data'!AJ48</f>
        <v>0</v>
      </c>
      <c r="Q24" s="59">
        <f t="shared" ref="Q24:Q31" si="9">SUM(E24:P24)</f>
        <v>0</v>
      </c>
    </row>
    <row r="25" spans="1:17" ht="15.75" x14ac:dyDescent="0.25">
      <c r="A25" s="127">
        <v>4060100</v>
      </c>
      <c r="B25" s="127" t="s">
        <v>297</v>
      </c>
      <c r="C25" s="126" t="s">
        <v>82</v>
      </c>
      <c r="D25" s="125">
        <v>-49</v>
      </c>
      <c r="E25" s="59">
        <f>+'Full Data'!C49</f>
        <v>0</v>
      </c>
      <c r="F25" s="59">
        <f>+'Full Data'!F49</f>
        <v>0</v>
      </c>
      <c r="G25" s="59">
        <f>+'Full Data'!I49</f>
        <v>0</v>
      </c>
      <c r="H25" s="59">
        <f>+'Full Data'!L49</f>
        <v>0</v>
      </c>
      <c r="I25" s="59">
        <f>+'Full Data'!O49</f>
        <v>0</v>
      </c>
      <c r="J25" s="59">
        <f>+'Full Data'!R49</f>
        <v>0</v>
      </c>
      <c r="K25" s="59">
        <f>+'Full Data'!U49</f>
        <v>0</v>
      </c>
      <c r="L25" s="59">
        <f>+'Full Data'!X49</f>
        <v>0</v>
      </c>
      <c r="M25" s="59">
        <f>+'Full Data'!AA49</f>
        <v>0</v>
      </c>
      <c r="N25" s="59">
        <f>+'Full Data'!AD49</f>
        <v>0</v>
      </c>
      <c r="O25" s="59">
        <f>+'Full Data'!AG49</f>
        <v>0</v>
      </c>
      <c r="P25" s="59">
        <f>+'Full Data'!AJ49</f>
        <v>0</v>
      </c>
      <c r="Q25" s="59">
        <f t="shared" si="9"/>
        <v>0</v>
      </c>
    </row>
    <row r="26" spans="1:17" ht="15.75" x14ac:dyDescent="0.25">
      <c r="A26" s="127">
        <v>4060200</v>
      </c>
      <c r="B26" s="127" t="s">
        <v>295</v>
      </c>
      <c r="C26" s="126" t="s">
        <v>82</v>
      </c>
      <c r="D26" s="125">
        <v>-50</v>
      </c>
      <c r="E26" s="59">
        <f>+'Full Data'!C50</f>
        <v>0</v>
      </c>
      <c r="F26" s="59">
        <f>+'Full Data'!F50</f>
        <v>0</v>
      </c>
      <c r="G26" s="59">
        <f>+'Full Data'!I50</f>
        <v>0</v>
      </c>
      <c r="H26" s="59">
        <f>+'Full Data'!L50</f>
        <v>0</v>
      </c>
      <c r="I26" s="59">
        <f>+'Full Data'!O50</f>
        <v>0</v>
      </c>
      <c r="J26" s="59">
        <f>+'Full Data'!R50</f>
        <v>0</v>
      </c>
      <c r="K26" s="59">
        <f>+'Full Data'!U50</f>
        <v>0</v>
      </c>
      <c r="L26" s="59">
        <f>+'Full Data'!X50</f>
        <v>0</v>
      </c>
      <c r="M26" s="59">
        <f>+'Full Data'!AA50</f>
        <v>0</v>
      </c>
      <c r="N26" s="59">
        <f>+'Full Data'!AD50</f>
        <v>0</v>
      </c>
      <c r="O26" s="59">
        <f>+'Full Data'!AG50</f>
        <v>0</v>
      </c>
      <c r="P26" s="59">
        <f>+'Full Data'!AJ50</f>
        <v>0</v>
      </c>
      <c r="Q26" s="59">
        <f t="shared" si="9"/>
        <v>0</v>
      </c>
    </row>
    <row r="27" spans="1:17" ht="15.75" x14ac:dyDescent="0.25">
      <c r="A27" s="127">
        <v>4060400</v>
      </c>
      <c r="B27" s="127" t="s">
        <v>292</v>
      </c>
      <c r="C27" s="126" t="s">
        <v>82</v>
      </c>
      <c r="D27" s="125">
        <v>-52</v>
      </c>
      <c r="E27" s="59">
        <f>+'Full Data'!C52</f>
        <v>0</v>
      </c>
      <c r="F27" s="59">
        <f>+'Full Data'!F52</f>
        <v>0</v>
      </c>
      <c r="G27" s="59">
        <f>+'Full Data'!I52</f>
        <v>0</v>
      </c>
      <c r="H27" s="59">
        <f>+'Full Data'!L52</f>
        <v>0</v>
      </c>
      <c r="I27" s="59">
        <f>+'Full Data'!O52</f>
        <v>0</v>
      </c>
      <c r="J27" s="59">
        <f>+'Full Data'!R52</f>
        <v>0</v>
      </c>
      <c r="K27" s="59">
        <f>+'Full Data'!U52</f>
        <v>0</v>
      </c>
      <c r="L27" s="59">
        <f>+'Full Data'!X52</f>
        <v>0</v>
      </c>
      <c r="M27" s="59">
        <f>+'Full Data'!AA52</f>
        <v>0</v>
      </c>
      <c r="N27" s="59">
        <f>+'Full Data'!AD52</f>
        <v>0</v>
      </c>
      <c r="O27" s="59">
        <f>+'Full Data'!AG52</f>
        <v>0</v>
      </c>
      <c r="P27" s="59">
        <f>+'Full Data'!AJ52</f>
        <v>0</v>
      </c>
      <c r="Q27" s="59">
        <f t="shared" si="9"/>
        <v>0</v>
      </c>
    </row>
    <row r="28" spans="1:17" ht="15.75" x14ac:dyDescent="0.25">
      <c r="A28" s="127">
        <v>4060800</v>
      </c>
      <c r="B28" s="127" t="s">
        <v>289</v>
      </c>
      <c r="C28" s="126" t="s">
        <v>82</v>
      </c>
      <c r="D28" s="125">
        <v>-54</v>
      </c>
      <c r="E28" s="59">
        <f>+'Full Data'!C54</f>
        <v>0</v>
      </c>
      <c r="F28" s="59">
        <f>+'Full Data'!F54</f>
        <v>0</v>
      </c>
      <c r="G28" s="59">
        <f>+'Full Data'!I54</f>
        <v>0</v>
      </c>
      <c r="H28" s="59">
        <f>+'Full Data'!L54</f>
        <v>0</v>
      </c>
      <c r="I28" s="59">
        <f>+'Full Data'!O54</f>
        <v>0</v>
      </c>
      <c r="J28" s="59">
        <f>+'Full Data'!R54</f>
        <v>0</v>
      </c>
      <c r="K28" s="59">
        <f>+'Full Data'!U54</f>
        <v>0</v>
      </c>
      <c r="L28" s="59">
        <f>+'Full Data'!X54</f>
        <v>0</v>
      </c>
      <c r="M28" s="59">
        <f>+'Full Data'!AA54</f>
        <v>0</v>
      </c>
      <c r="N28" s="59">
        <f>+'Full Data'!AD54</f>
        <v>0</v>
      </c>
      <c r="O28" s="59">
        <f>+'Full Data'!AG54</f>
        <v>0</v>
      </c>
      <c r="P28" s="59">
        <f>+'Full Data'!AJ54</f>
        <v>0</v>
      </c>
      <c r="Q28" s="59">
        <f t="shared" si="9"/>
        <v>0</v>
      </c>
    </row>
    <row r="29" spans="1:17" ht="15.75" x14ac:dyDescent="0.25">
      <c r="A29" s="127">
        <v>4060900</v>
      </c>
      <c r="B29" s="127" t="s">
        <v>288</v>
      </c>
      <c r="C29" s="126" t="s">
        <v>82</v>
      </c>
      <c r="D29" s="125">
        <v>-55</v>
      </c>
      <c r="E29" s="59">
        <f>+'Full Data'!C55</f>
        <v>0</v>
      </c>
      <c r="F29" s="59">
        <f>+'Full Data'!F55</f>
        <v>0</v>
      </c>
      <c r="G29" s="59">
        <f>+'Full Data'!I55</f>
        <v>0</v>
      </c>
      <c r="H29" s="59">
        <f>+'Full Data'!L55</f>
        <v>0</v>
      </c>
      <c r="I29" s="59">
        <f>+'Full Data'!O55</f>
        <v>0</v>
      </c>
      <c r="J29" s="59">
        <f>+'Full Data'!R55</f>
        <v>0</v>
      </c>
      <c r="K29" s="59">
        <f>+'Full Data'!U55</f>
        <v>0</v>
      </c>
      <c r="L29" s="59">
        <f>+'Full Data'!X55</f>
        <v>0</v>
      </c>
      <c r="M29" s="59">
        <f>+'Full Data'!AA55</f>
        <v>0</v>
      </c>
      <c r="N29" s="59">
        <f>+'Full Data'!AD55</f>
        <v>0</v>
      </c>
      <c r="O29" s="59">
        <f>+'Full Data'!AG55</f>
        <v>0</v>
      </c>
      <c r="P29" s="59">
        <f>+'Full Data'!AJ55</f>
        <v>0</v>
      </c>
      <c r="Q29" s="59">
        <f t="shared" si="9"/>
        <v>0</v>
      </c>
    </row>
    <row r="30" spans="1:17" ht="15.75" x14ac:dyDescent="0.25">
      <c r="A30" s="127">
        <v>4061000</v>
      </c>
      <c r="B30" s="127" t="s">
        <v>859</v>
      </c>
      <c r="C30" s="126" t="s">
        <v>82</v>
      </c>
      <c r="D30" s="125">
        <v>-56</v>
      </c>
      <c r="E30" s="59">
        <f>+'Full Data'!C56</f>
        <v>0</v>
      </c>
      <c r="F30" s="59">
        <f>+'Full Data'!F56</f>
        <v>0</v>
      </c>
      <c r="G30" s="59">
        <f>+'Full Data'!I56</f>
        <v>0</v>
      </c>
      <c r="H30" s="59">
        <f>+'Full Data'!L56</f>
        <v>0</v>
      </c>
      <c r="I30" s="59">
        <f>+'Full Data'!O56</f>
        <v>0</v>
      </c>
      <c r="J30" s="59">
        <f>+'Full Data'!R56</f>
        <v>0</v>
      </c>
      <c r="K30" s="59">
        <f>+'Full Data'!U56</f>
        <v>0</v>
      </c>
      <c r="L30" s="59">
        <f>+'Full Data'!X56</f>
        <v>0</v>
      </c>
      <c r="M30" s="59">
        <f>+'Full Data'!AA56</f>
        <v>0</v>
      </c>
      <c r="N30" s="59">
        <f>+'Full Data'!AD56</f>
        <v>0</v>
      </c>
      <c r="O30" s="59">
        <f>+'Full Data'!AG56</f>
        <v>0</v>
      </c>
      <c r="P30" s="59">
        <f>+'Full Data'!AJ56</f>
        <v>0</v>
      </c>
      <c r="Q30" s="59">
        <f t="shared" si="9"/>
        <v>0</v>
      </c>
    </row>
    <row r="31" spans="1:17" ht="15.75" x14ac:dyDescent="0.25">
      <c r="A31" s="127">
        <v>4070400</v>
      </c>
      <c r="B31" s="127" t="s">
        <v>286</v>
      </c>
      <c r="C31" s="126" t="s">
        <v>82</v>
      </c>
      <c r="D31" s="125">
        <v>-57</v>
      </c>
      <c r="E31" s="59">
        <f>+'Full Data'!C57</f>
        <v>0</v>
      </c>
      <c r="F31" s="59">
        <f>+'Full Data'!F57</f>
        <v>0</v>
      </c>
      <c r="G31" s="59">
        <f>+'Full Data'!I57</f>
        <v>0</v>
      </c>
      <c r="H31" s="59">
        <f>+'Full Data'!L57</f>
        <v>0</v>
      </c>
      <c r="I31" s="59">
        <f>+'Full Data'!O57</f>
        <v>0</v>
      </c>
      <c r="J31" s="59">
        <f>+'Full Data'!R57</f>
        <v>0</v>
      </c>
      <c r="K31" s="59">
        <f>+'Full Data'!U57</f>
        <v>0</v>
      </c>
      <c r="L31" s="59">
        <f>+'Full Data'!X57</f>
        <v>0</v>
      </c>
      <c r="M31" s="59">
        <f>+'Full Data'!AA57</f>
        <v>0</v>
      </c>
      <c r="N31" s="59">
        <f>+'Full Data'!AD57</f>
        <v>0</v>
      </c>
      <c r="O31" s="59">
        <f>+'Full Data'!AG57</f>
        <v>0</v>
      </c>
      <c r="P31" s="59">
        <f>+'Full Data'!AJ57</f>
        <v>0</v>
      </c>
      <c r="Q31" s="59">
        <f t="shared" si="9"/>
        <v>0</v>
      </c>
    </row>
    <row r="32" spans="1:17" ht="15.75" x14ac:dyDescent="0.25">
      <c r="A32" s="127"/>
      <c r="B32" s="127"/>
      <c r="C32" s="126"/>
      <c r="D32" s="125"/>
      <c r="E32" s="130">
        <f t="shared" ref="E32:Q32" si="10">SUM(E24:E31)</f>
        <v>0</v>
      </c>
      <c r="F32" s="130">
        <f t="shared" si="10"/>
        <v>0</v>
      </c>
      <c r="G32" s="130">
        <f t="shared" si="10"/>
        <v>0</v>
      </c>
      <c r="H32" s="130">
        <f t="shared" si="10"/>
        <v>0</v>
      </c>
      <c r="I32" s="130">
        <f t="shared" si="10"/>
        <v>0</v>
      </c>
      <c r="J32" s="130">
        <f t="shared" si="10"/>
        <v>0</v>
      </c>
      <c r="K32" s="130">
        <f t="shared" si="10"/>
        <v>0</v>
      </c>
      <c r="L32" s="130">
        <f t="shared" si="10"/>
        <v>0</v>
      </c>
      <c r="M32" s="130">
        <f t="shared" si="10"/>
        <v>0</v>
      </c>
      <c r="N32" s="130">
        <f t="shared" si="10"/>
        <v>0</v>
      </c>
      <c r="O32" s="130">
        <f t="shared" si="10"/>
        <v>0</v>
      </c>
      <c r="P32" s="130">
        <f t="shared" si="10"/>
        <v>0</v>
      </c>
      <c r="Q32" s="130">
        <f t="shared" si="10"/>
        <v>0</v>
      </c>
    </row>
    <row r="33" spans="1:17" ht="15.75" x14ac:dyDescent="0.25">
      <c r="A33" s="127">
        <v>6032050</v>
      </c>
      <c r="B33" s="127" t="s">
        <v>375</v>
      </c>
      <c r="C33" s="126" t="s">
        <v>506</v>
      </c>
      <c r="D33" s="125">
        <v>250</v>
      </c>
      <c r="E33" s="130">
        <f>+'Full Data'!C252</f>
        <v>54234</v>
      </c>
      <c r="F33" s="130">
        <f>+'Full Data'!F252</f>
        <v>0</v>
      </c>
      <c r="G33" s="130">
        <f>+'Full Data'!I252</f>
        <v>0</v>
      </c>
      <c r="H33" s="130">
        <f>+'Full Data'!L252</f>
        <v>0</v>
      </c>
      <c r="I33" s="130">
        <f>+'Full Data'!O252</f>
        <v>0</v>
      </c>
      <c r="J33" s="130">
        <f>+'Full Data'!R252</f>
        <v>0</v>
      </c>
      <c r="K33" s="130">
        <f>+'Full Data'!U252</f>
        <v>0</v>
      </c>
      <c r="L33" s="130">
        <f>+'Full Data'!X252</f>
        <v>0</v>
      </c>
      <c r="M33" s="130">
        <f>+'Full Data'!AA252</f>
        <v>0</v>
      </c>
      <c r="N33" s="130">
        <f>+'Full Data'!AD252</f>
        <v>0</v>
      </c>
      <c r="O33" s="130">
        <f>+'Full Data'!AG252</f>
        <v>0</v>
      </c>
      <c r="P33" s="130">
        <f>+'Full Data'!AJ252</f>
        <v>0</v>
      </c>
      <c r="Q33" s="59">
        <f>SUM(E33:P33)</f>
        <v>54234</v>
      </c>
    </row>
    <row r="34" spans="1:17" ht="15.75" x14ac:dyDescent="0.25">
      <c r="A34" s="127"/>
      <c r="B34" s="127"/>
      <c r="C34" s="126"/>
      <c r="D34" s="125"/>
      <c r="E34" s="128">
        <f>+E32-E33</f>
        <v>-54234</v>
      </c>
      <c r="F34" s="128">
        <f t="shared" ref="F34:Q34" si="11">+F32-F33</f>
        <v>0</v>
      </c>
      <c r="G34" s="128">
        <f t="shared" si="11"/>
        <v>0</v>
      </c>
      <c r="H34" s="128">
        <f t="shared" si="11"/>
        <v>0</v>
      </c>
      <c r="I34" s="128">
        <f t="shared" si="11"/>
        <v>0</v>
      </c>
      <c r="J34" s="128">
        <f t="shared" si="11"/>
        <v>0</v>
      </c>
      <c r="K34" s="128">
        <f t="shared" si="11"/>
        <v>0</v>
      </c>
      <c r="L34" s="128">
        <f t="shared" si="11"/>
        <v>0</v>
      </c>
      <c r="M34" s="128">
        <f t="shared" si="11"/>
        <v>0</v>
      </c>
      <c r="N34" s="128">
        <f t="shared" si="11"/>
        <v>0</v>
      </c>
      <c r="O34" s="128">
        <f t="shared" si="11"/>
        <v>0</v>
      </c>
      <c r="P34" s="128">
        <f t="shared" si="11"/>
        <v>0</v>
      </c>
      <c r="Q34" s="128">
        <f t="shared" si="11"/>
        <v>-54234</v>
      </c>
    </row>
    <row r="35" spans="1:17" ht="15.75" x14ac:dyDescent="0.25">
      <c r="A35" s="127"/>
      <c r="B35" s="127"/>
      <c r="C35" s="126"/>
      <c r="D35" s="125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</row>
    <row r="36" spans="1:17" ht="15.75" x14ac:dyDescent="0.25">
      <c r="A36" s="127">
        <v>4060300</v>
      </c>
      <c r="B36" s="127" t="s">
        <v>293</v>
      </c>
      <c r="C36" s="126" t="s">
        <v>79</v>
      </c>
      <c r="D36" s="125">
        <v>-51</v>
      </c>
      <c r="E36" s="59">
        <f>+'Full Data'!C51</f>
        <v>0</v>
      </c>
      <c r="F36" s="59">
        <f>+'Full Data'!F51</f>
        <v>0</v>
      </c>
      <c r="G36" s="59">
        <f>+'Full Data'!I51</f>
        <v>0</v>
      </c>
      <c r="H36" s="59">
        <f>+'Full Data'!L51</f>
        <v>0</v>
      </c>
      <c r="I36" s="59">
        <f>+'Full Data'!O51</f>
        <v>0</v>
      </c>
      <c r="J36" s="59">
        <f>+'Full Data'!R51</f>
        <v>0</v>
      </c>
      <c r="K36" s="59">
        <f>+'Full Data'!U51</f>
        <v>0</v>
      </c>
      <c r="L36" s="59">
        <f>+'Full Data'!X53</f>
        <v>0</v>
      </c>
      <c r="M36" s="59">
        <f>+'Full Data'!AA53</f>
        <v>0</v>
      </c>
      <c r="N36" s="59">
        <f>+'Full Data'!AD51</f>
        <v>0</v>
      </c>
      <c r="O36" s="59">
        <f>+'Full Data'!AG51</f>
        <v>0</v>
      </c>
      <c r="P36" s="59">
        <f>+'Full Data'!AJ51</f>
        <v>0</v>
      </c>
      <c r="Q36" s="59">
        <f>SUM(E36:P36)</f>
        <v>0</v>
      </c>
    </row>
    <row r="37" spans="1:17" ht="15.75" x14ac:dyDescent="0.25">
      <c r="A37" s="127">
        <v>4060500</v>
      </c>
      <c r="B37" s="127" t="s">
        <v>290</v>
      </c>
      <c r="C37" s="126" t="s">
        <v>79</v>
      </c>
      <c r="D37" s="125">
        <v>-53</v>
      </c>
      <c r="E37" s="59">
        <f>+'Full Data'!C53</f>
        <v>0</v>
      </c>
      <c r="F37" s="59">
        <f>+'Full Data'!F53</f>
        <v>0</v>
      </c>
      <c r="G37" s="59">
        <f>+'Full Data'!I53</f>
        <v>0</v>
      </c>
      <c r="H37" s="59">
        <f>+'Full Data'!L53</f>
        <v>0</v>
      </c>
      <c r="I37" s="59">
        <f>+'Full Data'!O53</f>
        <v>0</v>
      </c>
      <c r="J37" s="59">
        <f>+'Full Data'!R53</f>
        <v>0</v>
      </c>
      <c r="K37" s="59">
        <f>+'Full Data'!U53</f>
        <v>0</v>
      </c>
      <c r="L37" s="59">
        <f>+'Full Data'!X51</f>
        <v>0</v>
      </c>
      <c r="M37" s="59">
        <f>+'Full Data'!AA51</f>
        <v>0</v>
      </c>
      <c r="N37" s="59">
        <f>+'Full Data'!AD53</f>
        <v>0</v>
      </c>
      <c r="O37" s="59">
        <f>+'Full Data'!AG53</f>
        <v>0</v>
      </c>
      <c r="P37" s="59">
        <f>+'Full Data'!AJ53</f>
        <v>0</v>
      </c>
      <c r="Q37" s="59">
        <f>SUM(E37:P37)</f>
        <v>0</v>
      </c>
    </row>
    <row r="38" spans="1:17" ht="15.75" x14ac:dyDescent="0.25">
      <c r="A38" s="127"/>
      <c r="B38" s="127"/>
      <c r="C38" s="126"/>
      <c r="D38" s="125"/>
      <c r="E38" s="130">
        <f>SUM(E36:E37)</f>
        <v>0</v>
      </c>
      <c r="F38" s="130">
        <f t="shared" ref="F38:Q38" si="12">SUM(F36:F37)</f>
        <v>0</v>
      </c>
      <c r="G38" s="130">
        <f t="shared" si="12"/>
        <v>0</v>
      </c>
      <c r="H38" s="130">
        <f t="shared" si="12"/>
        <v>0</v>
      </c>
      <c r="I38" s="130">
        <f t="shared" si="12"/>
        <v>0</v>
      </c>
      <c r="J38" s="130">
        <f t="shared" si="12"/>
        <v>0</v>
      </c>
      <c r="K38" s="130">
        <f t="shared" si="12"/>
        <v>0</v>
      </c>
      <c r="L38" s="130">
        <f t="shared" si="12"/>
        <v>0</v>
      </c>
      <c r="M38" s="130">
        <f t="shared" si="12"/>
        <v>0</v>
      </c>
      <c r="N38" s="130">
        <f t="shared" si="12"/>
        <v>0</v>
      </c>
      <c r="O38" s="130">
        <f t="shared" si="12"/>
        <v>0</v>
      </c>
      <c r="P38" s="130">
        <f t="shared" si="12"/>
        <v>0</v>
      </c>
      <c r="Q38" s="130">
        <f t="shared" si="12"/>
        <v>0</v>
      </c>
    </row>
    <row r="39" spans="1:17" ht="15.75" x14ac:dyDescent="0.25">
      <c r="A39" s="127">
        <v>6012700</v>
      </c>
      <c r="B39" s="127" t="s">
        <v>67</v>
      </c>
      <c r="C39" s="126" t="s">
        <v>79</v>
      </c>
      <c r="D39" s="125">
        <v>260</v>
      </c>
      <c r="E39" s="59">
        <f>+'Full Data'!C262</f>
        <v>0</v>
      </c>
      <c r="F39" s="59">
        <f>+'Full Data'!F262</f>
        <v>0</v>
      </c>
      <c r="G39" s="59">
        <f>+'Full Data'!I262</f>
        <v>0</v>
      </c>
      <c r="H39" s="59">
        <f>+'Full Data'!L262</f>
        <v>0</v>
      </c>
      <c r="I39" s="59">
        <f>+'Full Data'!O262</f>
        <v>0</v>
      </c>
      <c r="J39" s="59">
        <f>+'Full Data'!R262</f>
        <v>0</v>
      </c>
      <c r="K39" s="59">
        <f>+'Full Data'!U262</f>
        <v>0</v>
      </c>
      <c r="L39" s="59">
        <f>+'Full Data'!X262</f>
        <v>0</v>
      </c>
      <c r="M39" s="59">
        <f>+'Full Data'!AA262</f>
        <v>0</v>
      </c>
      <c r="N39" s="59">
        <f>+'Full Data'!AD262</f>
        <v>0</v>
      </c>
      <c r="O39" s="59">
        <f>+'Full Data'!AG262</f>
        <v>0</v>
      </c>
      <c r="P39" s="59">
        <f>+'Full Data'!AJ262</f>
        <v>0</v>
      </c>
      <c r="Q39" s="59">
        <f>SUM(E39:P39)</f>
        <v>0</v>
      </c>
    </row>
    <row r="40" spans="1:17" ht="15.75" x14ac:dyDescent="0.25">
      <c r="A40" s="127">
        <v>6012750</v>
      </c>
      <c r="B40" s="127" t="s">
        <v>373</v>
      </c>
      <c r="C40" s="126" t="s">
        <v>79</v>
      </c>
      <c r="D40" s="125">
        <v>262</v>
      </c>
      <c r="E40" s="59">
        <f>+'Full Data'!C264</f>
        <v>1078.75</v>
      </c>
      <c r="F40" s="59">
        <f>+'Full Data'!F264</f>
        <v>0</v>
      </c>
      <c r="G40" s="59">
        <f>+'Full Data'!I264</f>
        <v>0</v>
      </c>
      <c r="H40" s="59">
        <f>+'Full Data'!L264</f>
        <v>0</v>
      </c>
      <c r="I40" s="59">
        <f>+'Full Data'!O264</f>
        <v>0</v>
      </c>
      <c r="J40" s="59">
        <f>+'Full Data'!R264</f>
        <v>0</v>
      </c>
      <c r="K40" s="59">
        <f>+'Full Data'!U264</f>
        <v>0</v>
      </c>
      <c r="L40" s="59">
        <f>+'Full Data'!X264</f>
        <v>0</v>
      </c>
      <c r="M40" s="59">
        <f>+'Full Data'!AA264</f>
        <v>0</v>
      </c>
      <c r="N40" s="59">
        <f>+'Full Data'!AD264</f>
        <v>0</v>
      </c>
      <c r="O40" s="59">
        <f>+'Full Data'!AG264</f>
        <v>0</v>
      </c>
      <c r="P40" s="59">
        <f>+'Full Data'!AJ264</f>
        <v>0</v>
      </c>
      <c r="Q40" s="59">
        <f>SUM(E40:P40)</f>
        <v>1078.75</v>
      </c>
    </row>
    <row r="41" spans="1:17" ht="15.75" x14ac:dyDescent="0.25">
      <c r="A41" s="127">
        <v>6012800</v>
      </c>
      <c r="B41" s="127" t="s">
        <v>65</v>
      </c>
      <c r="C41" s="126" t="s">
        <v>79</v>
      </c>
      <c r="D41" s="125">
        <v>263</v>
      </c>
      <c r="E41" s="59">
        <f>+'Full Data'!C265</f>
        <v>107.51</v>
      </c>
      <c r="F41" s="59">
        <f>+'Full Data'!F265</f>
        <v>0</v>
      </c>
      <c r="G41" s="59">
        <f>+'Full Data'!I265</f>
        <v>0</v>
      </c>
      <c r="H41" s="59">
        <f>+'Full Data'!L265</f>
        <v>0</v>
      </c>
      <c r="I41" s="59">
        <f>+'Full Data'!O265</f>
        <v>0</v>
      </c>
      <c r="J41" s="59">
        <f>+'Full Data'!R265</f>
        <v>0</v>
      </c>
      <c r="K41" s="59">
        <f>+'Full Data'!U265</f>
        <v>0</v>
      </c>
      <c r="L41" s="59">
        <f>+'Full Data'!X265</f>
        <v>0</v>
      </c>
      <c r="M41" s="59">
        <f>+'Full Data'!AA265</f>
        <v>0</v>
      </c>
      <c r="N41" s="59">
        <f>+'Full Data'!AD265</f>
        <v>0</v>
      </c>
      <c r="O41" s="59">
        <f>+'Full Data'!AG265</f>
        <v>0</v>
      </c>
      <c r="P41" s="59">
        <f>+'Full Data'!AJ265</f>
        <v>0</v>
      </c>
      <c r="Q41" s="59">
        <f>SUM(E41:P41)</f>
        <v>107.51</v>
      </c>
    </row>
    <row r="42" spans="1:17" ht="15.75" x14ac:dyDescent="0.25">
      <c r="A42" s="127">
        <v>6042050</v>
      </c>
      <c r="B42" s="127" t="s">
        <v>375</v>
      </c>
      <c r="C42" s="126" t="s">
        <v>507</v>
      </c>
      <c r="D42" s="125">
        <v>285</v>
      </c>
      <c r="E42" s="59">
        <f>+'Full Data'!C288</f>
        <v>0</v>
      </c>
      <c r="F42" s="59">
        <f>+'Full Data'!F288</f>
        <v>0</v>
      </c>
      <c r="G42" s="59">
        <f>+'Full Data'!I288</f>
        <v>0</v>
      </c>
      <c r="H42" s="59">
        <f>+'Full Data'!L288</f>
        <v>0</v>
      </c>
      <c r="I42" s="59">
        <f>+'Full Data'!O288</f>
        <v>0</v>
      </c>
      <c r="J42" s="59">
        <f>+'Full Data'!R288</f>
        <v>0</v>
      </c>
      <c r="K42" s="59">
        <f>+'Full Data'!U288</f>
        <v>0</v>
      </c>
      <c r="L42" s="59">
        <f>+'Full Data'!X288</f>
        <v>0</v>
      </c>
      <c r="M42" s="59">
        <f>+'Full Data'!AA288</f>
        <v>0</v>
      </c>
      <c r="N42" s="59">
        <f>+'Full Data'!AD288</f>
        <v>0</v>
      </c>
      <c r="O42" s="59">
        <f>+'Full Data'!AG288</f>
        <v>0</v>
      </c>
      <c r="P42" s="59">
        <f>+'Full Data'!AJ288</f>
        <v>0</v>
      </c>
      <c r="Q42" s="59">
        <f>SUM(E42:K42)</f>
        <v>0</v>
      </c>
    </row>
    <row r="43" spans="1:17" ht="15.75" x14ac:dyDescent="0.25">
      <c r="A43" s="127"/>
      <c r="B43" s="127"/>
      <c r="C43" s="126"/>
      <c r="D43" s="125"/>
      <c r="E43" s="130">
        <f t="shared" ref="E43:K43" si="13">SUM(E39:E42)</f>
        <v>1186.26</v>
      </c>
      <c r="F43" s="130">
        <f t="shared" si="13"/>
        <v>0</v>
      </c>
      <c r="G43" s="130">
        <f t="shared" si="13"/>
        <v>0</v>
      </c>
      <c r="H43" s="130">
        <f t="shared" si="13"/>
        <v>0</v>
      </c>
      <c r="I43" s="130">
        <f t="shared" si="13"/>
        <v>0</v>
      </c>
      <c r="J43" s="130">
        <f t="shared" si="13"/>
        <v>0</v>
      </c>
      <c r="K43" s="130">
        <f t="shared" si="13"/>
        <v>0</v>
      </c>
      <c r="L43" s="130">
        <f t="shared" ref="L43:P43" si="14">SUM(L39:L42)</f>
        <v>0</v>
      </c>
      <c r="M43" s="130">
        <f t="shared" si="14"/>
        <v>0</v>
      </c>
      <c r="N43" s="130">
        <f t="shared" si="14"/>
        <v>0</v>
      </c>
      <c r="O43" s="130">
        <f t="shared" si="14"/>
        <v>0</v>
      </c>
      <c r="P43" s="130">
        <f t="shared" si="14"/>
        <v>0</v>
      </c>
      <c r="Q43" s="130">
        <f>SUM(Q39:Q42)</f>
        <v>1186.26</v>
      </c>
    </row>
    <row r="44" spans="1:17" ht="15.75" x14ac:dyDescent="0.25">
      <c r="A44" s="132"/>
      <c r="E44" s="124">
        <f>+E38-E43</f>
        <v>-1186.26</v>
      </c>
      <c r="F44" s="124">
        <f t="shared" ref="F44:K44" si="15">+F38-F43</f>
        <v>0</v>
      </c>
      <c r="G44" s="124">
        <f t="shared" si="15"/>
        <v>0</v>
      </c>
      <c r="H44" s="124">
        <f t="shared" si="15"/>
        <v>0</v>
      </c>
      <c r="I44" s="124">
        <f t="shared" si="15"/>
        <v>0</v>
      </c>
      <c r="J44" s="124">
        <f t="shared" si="15"/>
        <v>0</v>
      </c>
      <c r="K44" s="124">
        <f t="shared" si="15"/>
        <v>0</v>
      </c>
      <c r="L44" s="124">
        <f t="shared" ref="L44:P44" si="16">+L38-L43</f>
        <v>0</v>
      </c>
      <c r="M44" s="124">
        <f t="shared" si="16"/>
        <v>0</v>
      </c>
      <c r="N44" s="124">
        <f t="shared" si="16"/>
        <v>0</v>
      </c>
      <c r="O44" s="124">
        <f t="shared" si="16"/>
        <v>0</v>
      </c>
      <c r="P44" s="124">
        <f t="shared" si="16"/>
        <v>0</v>
      </c>
      <c r="Q44" s="124">
        <f>SUM(Q36:Q37)-SUM(Q39:Q41)</f>
        <v>-1186.26</v>
      </c>
    </row>
    <row r="46" spans="1:17" x14ac:dyDescent="0.25">
      <c r="E46" s="124">
        <f t="shared" ref="E46:Q46" si="17">-E10-E16-E22-E34-E44</f>
        <v>-152077.79000000004</v>
      </c>
      <c r="F46" s="124">
        <f t="shared" si="17"/>
        <v>0</v>
      </c>
      <c r="G46" s="124" t="e">
        <f t="shared" si="17"/>
        <v>#VALUE!</v>
      </c>
      <c r="H46" s="124">
        <f t="shared" si="17"/>
        <v>0</v>
      </c>
      <c r="I46" s="124">
        <f t="shared" si="17"/>
        <v>0</v>
      </c>
      <c r="J46" s="124">
        <f t="shared" si="17"/>
        <v>0</v>
      </c>
      <c r="K46" s="124">
        <f t="shared" si="17"/>
        <v>0</v>
      </c>
      <c r="L46" s="124">
        <f t="shared" si="17"/>
        <v>0</v>
      </c>
      <c r="M46" s="124">
        <f t="shared" si="17"/>
        <v>0</v>
      </c>
      <c r="N46" s="124">
        <f t="shared" si="17"/>
        <v>0</v>
      </c>
      <c r="O46" s="124">
        <f t="shared" si="17"/>
        <v>0</v>
      </c>
      <c r="P46" s="124">
        <f t="shared" si="17"/>
        <v>0</v>
      </c>
      <c r="Q46" s="124">
        <f t="shared" si="17"/>
        <v>-152077.79000000004</v>
      </c>
    </row>
    <row r="48" spans="1:17" x14ac:dyDescent="0.25">
      <c r="E48" s="59">
        <f>+'Full Data'!C329</f>
        <v>986477.76</v>
      </c>
      <c r="F48" s="59">
        <f>+'Full Data'!F329</f>
        <v>0</v>
      </c>
      <c r="G48" s="59">
        <f>+'Full Data'!I329</f>
        <v>0</v>
      </c>
      <c r="H48" s="59">
        <f>+'Full Data'!L329</f>
        <v>0</v>
      </c>
      <c r="I48" s="59">
        <f>+'Full Data'!O329</f>
        <v>0</v>
      </c>
      <c r="J48" s="59">
        <f>+'Full Data'!R329</f>
        <v>0</v>
      </c>
      <c r="K48" s="59">
        <f>+'Full Data'!U329</f>
        <v>0</v>
      </c>
      <c r="L48" s="59">
        <f>+'Full Data'!X329</f>
        <v>0</v>
      </c>
      <c r="M48" s="59">
        <f>+'Full Data'!AA329</f>
        <v>0</v>
      </c>
      <c r="N48" s="59">
        <f>+'Full Data'!AD329</f>
        <v>0</v>
      </c>
      <c r="O48" s="59">
        <f>+'Full Data'!AG329</f>
        <v>0</v>
      </c>
      <c r="P48" s="59">
        <f>+'Full Data'!AJ329</f>
        <v>0</v>
      </c>
      <c r="Q48" s="104">
        <f>SUM(E48:P48)</f>
        <v>986477.76</v>
      </c>
    </row>
    <row r="49" spans="5:17" x14ac:dyDescent="0.25"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</row>
    <row r="50" spans="5:17" x14ac:dyDescent="0.25">
      <c r="E50" s="59">
        <f t="shared" ref="E50:Q50" si="18">+E46-E48</f>
        <v>-1138555.55</v>
      </c>
      <c r="F50" s="59">
        <f t="shared" si="18"/>
        <v>0</v>
      </c>
      <c r="G50" s="59" t="e">
        <f t="shared" si="18"/>
        <v>#VALUE!</v>
      </c>
      <c r="H50" s="59">
        <f t="shared" si="18"/>
        <v>0</v>
      </c>
      <c r="I50" s="59">
        <f t="shared" si="18"/>
        <v>0</v>
      </c>
      <c r="J50" s="59">
        <f t="shared" si="18"/>
        <v>0</v>
      </c>
      <c r="K50" s="59">
        <f t="shared" si="18"/>
        <v>0</v>
      </c>
      <c r="L50" s="59">
        <f t="shared" si="18"/>
        <v>0</v>
      </c>
      <c r="M50" s="59">
        <f t="shared" si="18"/>
        <v>0</v>
      </c>
      <c r="N50" s="59">
        <f t="shared" si="18"/>
        <v>0</v>
      </c>
      <c r="O50" s="59">
        <f t="shared" si="18"/>
        <v>0</v>
      </c>
      <c r="P50" s="59">
        <f t="shared" si="18"/>
        <v>0</v>
      </c>
      <c r="Q50" s="59">
        <f t="shared" si="18"/>
        <v>-1138555.55</v>
      </c>
    </row>
    <row r="52" spans="5:17" x14ac:dyDescent="0.25"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</row>
  </sheetData>
  <sortState xmlns:xlrd2="http://schemas.microsoft.com/office/spreadsheetml/2017/richdata2" ref="A24:Q31">
    <sortCondition ref="A24:A31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C8E77-7DD4-4DE0-B267-BF9533CAD252}">
  <dimension ref="A1:XFD70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Q20" sqref="Q20"/>
    </sheetView>
  </sheetViews>
  <sheetFormatPr defaultColWidth="0" defaultRowHeight="15" x14ac:dyDescent="0.25"/>
  <cols>
    <col min="1" max="1" width="28.7109375" bestFit="1" customWidth="1"/>
    <col min="2" max="2" width="2" customWidth="1"/>
    <col min="3" max="3" width="12.85546875" hidden="1" customWidth="1"/>
    <col min="4" max="14" width="12.7109375" hidden="1" customWidth="1"/>
    <col min="15" max="15" width="13.42578125" bestFit="1" customWidth="1"/>
    <col min="16" max="16" width="13.28515625" customWidth="1"/>
    <col min="17" max="17" width="14" bestFit="1" customWidth="1"/>
    <col min="18" max="24" width="12.7109375" bestFit="1" customWidth="1"/>
    <col min="25" max="29" width="13.85546875" bestFit="1" customWidth="1"/>
    <col min="30" max="53" width="9.140625" hidden="1" customWidth="1"/>
    <col min="54" max="73" width="0" hidden="1" customWidth="1"/>
    <col min="74" max="16384" width="9.140625" hidden="1"/>
  </cols>
  <sheetData>
    <row r="1" spans="1:29" x14ac:dyDescent="0.25">
      <c r="A1" s="135" t="s">
        <v>511</v>
      </c>
    </row>
    <row r="2" spans="1:29" x14ac:dyDescent="0.25">
      <c r="A2" s="135" t="s">
        <v>512</v>
      </c>
    </row>
    <row r="4" spans="1:29" x14ac:dyDescent="0.25">
      <c r="C4" s="133">
        <v>45777</v>
      </c>
      <c r="D4" s="133">
        <v>45778</v>
      </c>
      <c r="E4" s="133">
        <v>45809</v>
      </c>
      <c r="F4" s="133">
        <v>45839</v>
      </c>
      <c r="G4" s="133">
        <v>45870</v>
      </c>
      <c r="H4" s="133">
        <v>45930</v>
      </c>
      <c r="I4" s="133">
        <v>45961</v>
      </c>
      <c r="J4" s="133">
        <v>45991</v>
      </c>
      <c r="K4" s="133">
        <v>46022</v>
      </c>
      <c r="L4" s="133">
        <v>46053</v>
      </c>
      <c r="M4" s="133">
        <v>46081</v>
      </c>
      <c r="N4" s="133">
        <v>46112</v>
      </c>
      <c r="O4" s="133" t="s">
        <v>881</v>
      </c>
      <c r="P4" s="133" t="s">
        <v>880</v>
      </c>
      <c r="Q4" s="133">
        <v>46142</v>
      </c>
      <c r="R4" s="133">
        <v>46143</v>
      </c>
      <c r="S4" s="133">
        <v>46174</v>
      </c>
      <c r="T4" s="133">
        <v>46204</v>
      </c>
      <c r="U4" s="133">
        <v>46235</v>
      </c>
      <c r="V4" s="133">
        <v>46295</v>
      </c>
      <c r="W4" s="133">
        <v>46326</v>
      </c>
      <c r="X4" s="133">
        <v>46356</v>
      </c>
      <c r="Y4" s="133">
        <v>46387</v>
      </c>
      <c r="Z4" s="133">
        <v>46418</v>
      </c>
      <c r="AA4" s="133">
        <v>46446</v>
      </c>
      <c r="AB4" s="133">
        <v>46477</v>
      </c>
      <c r="AC4" s="133" t="s">
        <v>513</v>
      </c>
    </row>
    <row r="5" spans="1:29" x14ac:dyDescent="0.25">
      <c r="A5" s="135" t="s">
        <v>490</v>
      </c>
      <c r="O5" s="129"/>
      <c r="P5" s="129"/>
      <c r="AC5" s="129"/>
    </row>
    <row r="6" spans="1:29" x14ac:dyDescent="0.25">
      <c r="A6" t="s">
        <v>488</v>
      </c>
      <c r="C6" s="116">
        <v>841672</v>
      </c>
      <c r="D6" s="116">
        <f t="shared" ref="D6:N6" si="0">+C10</f>
        <v>845274.78800000006</v>
      </c>
      <c r="E6" s="116">
        <f t="shared" si="0"/>
        <v>840318.38600000006</v>
      </c>
      <c r="F6" s="116">
        <f t="shared" si="0"/>
        <v>734529.22400000005</v>
      </c>
      <c r="G6" s="116">
        <f t="shared" si="0"/>
        <v>791943.21600000001</v>
      </c>
      <c r="H6" s="116">
        <f t="shared" si="0"/>
        <v>796503.23199999996</v>
      </c>
      <c r="I6" s="116">
        <f t="shared" si="0"/>
        <v>804651.92799999996</v>
      </c>
      <c r="J6" s="116">
        <f t="shared" si="0"/>
        <v>813632.99599999993</v>
      </c>
      <c r="K6" s="116">
        <f t="shared" si="0"/>
        <v>786661.12399999984</v>
      </c>
      <c r="L6" s="116">
        <f t="shared" si="0"/>
        <v>703793.19</v>
      </c>
      <c r="M6" s="116">
        <f t="shared" si="0"/>
        <v>709173.34399999992</v>
      </c>
      <c r="N6" s="116">
        <f t="shared" si="0"/>
        <v>713504.61999999988</v>
      </c>
      <c r="O6" s="104">
        <f>+C6</f>
        <v>841672</v>
      </c>
      <c r="P6" s="104">
        <f>+O10</f>
        <v>717614.35599999991</v>
      </c>
      <c r="Q6" s="116">
        <f>+P10</f>
        <v>717614.35599999991</v>
      </c>
      <c r="R6" s="116">
        <f t="shared" ref="R6" si="1">+Q10</f>
        <v>724934.96999999986</v>
      </c>
      <c r="S6" s="116">
        <f t="shared" ref="S6" si="2">+R10</f>
        <v>724934.96999999986</v>
      </c>
      <c r="T6" s="116">
        <f t="shared" ref="T6" si="3">+S10</f>
        <v>724934.96999999986</v>
      </c>
      <c r="U6" s="116">
        <f t="shared" ref="U6" si="4">+T10</f>
        <v>724934.96999999986</v>
      </c>
      <c r="V6" s="116">
        <f t="shared" ref="V6" si="5">+U10</f>
        <v>724934.96999999986</v>
      </c>
      <c r="W6" s="116">
        <f t="shared" ref="W6" si="6">+V10</f>
        <v>724934.96999999986</v>
      </c>
      <c r="X6" s="116">
        <f t="shared" ref="X6" si="7">+W10</f>
        <v>724934.96999999986</v>
      </c>
      <c r="Y6" s="116">
        <f t="shared" ref="Y6" si="8">+X10</f>
        <v>724934.96999999986</v>
      </c>
      <c r="Z6" s="116">
        <f t="shared" ref="Z6" si="9">+Y10</f>
        <v>724934.96999999986</v>
      </c>
      <c r="AA6" s="116">
        <f t="shared" ref="AA6" si="10">+Z10</f>
        <v>724934.96999999986</v>
      </c>
      <c r="AB6" s="116">
        <f t="shared" ref="AB6" si="11">+AA10</f>
        <v>724934.96999999986</v>
      </c>
      <c r="AC6" s="104">
        <f>+Q6</f>
        <v>717614.35599999991</v>
      </c>
    </row>
    <row r="7" spans="1:29" x14ac:dyDescent="0.25">
      <c r="A7" t="s">
        <v>505</v>
      </c>
      <c r="C7" s="116">
        <f>+'[2]Full Data'!C5</f>
        <v>7234.3780000000006</v>
      </c>
      <c r="D7" s="116">
        <f>+'[2]Full Data'!F5</f>
        <v>13327.678</v>
      </c>
      <c r="E7" s="116">
        <f>+'[2]Full Data'!I5</f>
        <v>9939.5679999999993</v>
      </c>
      <c r="F7" s="116">
        <f>+'[2]Full Data'!L5</f>
        <v>3770.4920000000002</v>
      </c>
      <c r="G7" s="116">
        <f>+'[2]Full Data'!O5</f>
        <v>4624.5260000000007</v>
      </c>
      <c r="H7" s="116">
        <f>+'[2]Full Data'!R5</f>
        <v>14989.376000000002</v>
      </c>
      <c r="I7" s="116">
        <f>+'[2]Full Data'!U5</f>
        <v>15160.728000000001</v>
      </c>
      <c r="J7" s="116">
        <f>+'[2]Full Data'!X5</f>
        <v>9190.1880000000001</v>
      </c>
      <c r="K7" s="116">
        <f>+'[2]Full Data'!AA5</f>
        <v>10447.636</v>
      </c>
      <c r="L7" s="116">
        <f>+'[2]Full Data'!AD5</f>
        <v>13163.874</v>
      </c>
      <c r="M7" s="116">
        <f>+'[2]Full Data'!AG5</f>
        <v>8389.8060000000005</v>
      </c>
      <c r="N7" s="116">
        <f>+'[2]Full Data'!AJ5</f>
        <v>11308.675999999999</v>
      </c>
      <c r="O7" s="104">
        <f>SUM(C7:N7)</f>
        <v>121546.92599999998</v>
      </c>
      <c r="P7" s="104">
        <v>0</v>
      </c>
      <c r="Q7" s="116">
        <f>+'Full Data'!C5</f>
        <v>8506.8740000000016</v>
      </c>
      <c r="R7" s="116">
        <v>0</v>
      </c>
      <c r="S7" s="116">
        <v>0</v>
      </c>
      <c r="T7" s="116">
        <v>0</v>
      </c>
      <c r="U7" s="116">
        <v>0</v>
      </c>
      <c r="V7" s="116">
        <v>0</v>
      </c>
      <c r="W7" s="116">
        <v>0</v>
      </c>
      <c r="X7" s="116">
        <v>0</v>
      </c>
      <c r="Y7" s="116">
        <v>0</v>
      </c>
      <c r="Z7" s="116">
        <v>0</v>
      </c>
      <c r="AA7" s="116">
        <v>0</v>
      </c>
      <c r="AB7" s="116">
        <v>0</v>
      </c>
      <c r="AC7" s="104">
        <f>SUM(Q7:AB7)</f>
        <v>8506.8740000000016</v>
      </c>
    </row>
    <row r="8" spans="1:29" x14ac:dyDescent="0.25">
      <c r="A8" t="s">
        <v>514</v>
      </c>
      <c r="C8" s="116">
        <f>+'[2]Monthly Pull Outs'!E38</f>
        <v>0</v>
      </c>
      <c r="D8" s="116">
        <f>+'[2]Monthly Pull Outs'!F38</f>
        <v>0</v>
      </c>
      <c r="E8" s="116">
        <f>+'[2]Monthly Pull Outs'!G38</f>
        <v>0</v>
      </c>
      <c r="F8" s="116">
        <f>+'[2]Monthly Pull Outs'!H38</f>
        <v>53751.5</v>
      </c>
      <c r="G8" s="116">
        <f>+'[2]Monthly Pull Outs'!I38</f>
        <v>0</v>
      </c>
      <c r="H8" s="116">
        <f>+'[2]Monthly Pull Outs'!J38</f>
        <v>0</v>
      </c>
      <c r="I8" s="116">
        <f>+'[2]Monthly Pull Outs'!K38</f>
        <v>0</v>
      </c>
      <c r="J8" s="116">
        <f>+'[2]Monthly Pull Outs'!L38</f>
        <v>0</v>
      </c>
      <c r="K8" s="116">
        <f>+'[2]Monthly Pull Outs'!M38</f>
        <v>0</v>
      </c>
      <c r="L8" s="116">
        <f>+'[2]Monthly Pull Outs'!N38</f>
        <v>0</v>
      </c>
      <c r="M8" s="116">
        <f>+'[2]Monthly Pull Outs'!O38</f>
        <v>0</v>
      </c>
      <c r="N8" s="116">
        <f>+'[2]Monthly Pull Outs'!P38</f>
        <v>0</v>
      </c>
      <c r="O8" s="104">
        <f t="shared" ref="O8:O9" si="12">SUM(C8:N8)</f>
        <v>53751.5</v>
      </c>
      <c r="P8" s="104">
        <v>0</v>
      </c>
      <c r="Q8" s="116">
        <v>0</v>
      </c>
      <c r="R8" s="116">
        <v>0</v>
      </c>
      <c r="S8" s="116">
        <v>0</v>
      </c>
      <c r="T8" s="116">
        <v>0</v>
      </c>
      <c r="U8" s="116">
        <v>0</v>
      </c>
      <c r="V8" s="116">
        <v>0</v>
      </c>
      <c r="W8" s="116">
        <v>0</v>
      </c>
      <c r="X8" s="116">
        <v>0</v>
      </c>
      <c r="Y8" s="116">
        <v>0</v>
      </c>
      <c r="Z8" s="116">
        <v>0</v>
      </c>
      <c r="AA8" s="116">
        <v>0</v>
      </c>
      <c r="AB8" s="116">
        <v>0</v>
      </c>
      <c r="AC8" s="104">
        <f t="shared" ref="AC8:AC9" si="13">SUM(Q8:AB8)</f>
        <v>0</v>
      </c>
    </row>
    <row r="9" spans="1:29" x14ac:dyDescent="0.25">
      <c r="A9" t="s">
        <v>529</v>
      </c>
      <c r="C9" s="116">
        <f>-'[2]Monthly Pull Outs'!E43</f>
        <v>-3631.59</v>
      </c>
      <c r="D9" s="116">
        <f>-'[2]Monthly Pull Outs'!F43</f>
        <v>-18284.080000000002</v>
      </c>
      <c r="E9" s="116">
        <f>-'[2]Monthly Pull Outs'!G43</f>
        <v>-115728.73</v>
      </c>
      <c r="F9" s="116">
        <f>-'[2]Monthly Pull Outs'!H43</f>
        <v>-108</v>
      </c>
      <c r="G9" s="116">
        <f>-'[2]Monthly Pull Outs'!I43</f>
        <v>-64.510000000000005</v>
      </c>
      <c r="H9" s="116">
        <f>-'[2]Monthly Pull Outs'!J43</f>
        <v>-6840.68</v>
      </c>
      <c r="I9" s="116">
        <f>-'[2]Monthly Pull Outs'!K43</f>
        <v>-6179.66</v>
      </c>
      <c r="J9" s="116">
        <f>-'[2]Monthly Pull Outs'!L43</f>
        <v>-36162.06</v>
      </c>
      <c r="K9" s="116">
        <f>-'[2]Monthly Pull Outs'!M43</f>
        <v>-93315.57</v>
      </c>
      <c r="L9" s="116">
        <f>-'[2]Monthly Pull Outs'!N43</f>
        <v>-7783.7199999999993</v>
      </c>
      <c r="M9" s="116">
        <f>-'[2]Monthly Pull Outs'!O43</f>
        <v>-4058.5299999999997</v>
      </c>
      <c r="N9" s="116">
        <f>-'[2]Monthly Pull Outs'!P43</f>
        <v>-7198.9400000000005</v>
      </c>
      <c r="O9" s="104">
        <f t="shared" si="12"/>
        <v>-299356.07</v>
      </c>
      <c r="P9" s="104">
        <v>0</v>
      </c>
      <c r="Q9" s="116">
        <f>-'Monthly Pull Outs'!E43</f>
        <v>-1186.26</v>
      </c>
      <c r="R9" s="116">
        <v>0</v>
      </c>
      <c r="S9" s="116">
        <v>0</v>
      </c>
      <c r="T9" s="116">
        <v>0</v>
      </c>
      <c r="U9" s="116">
        <v>0</v>
      </c>
      <c r="V9" s="116">
        <v>0</v>
      </c>
      <c r="W9" s="116">
        <v>0</v>
      </c>
      <c r="X9" s="116">
        <v>0</v>
      </c>
      <c r="Y9" s="116">
        <v>0</v>
      </c>
      <c r="Z9" s="116">
        <v>0</v>
      </c>
      <c r="AA9" s="116">
        <v>0</v>
      </c>
      <c r="AB9" s="116">
        <v>0</v>
      </c>
      <c r="AC9" s="104">
        <f t="shared" si="13"/>
        <v>-1186.26</v>
      </c>
    </row>
    <row r="10" spans="1:29" x14ac:dyDescent="0.25">
      <c r="A10" t="s">
        <v>489</v>
      </c>
      <c r="C10" s="134">
        <f t="shared" ref="C10:N10" si="14">SUM(C6:C9)</f>
        <v>845274.78800000006</v>
      </c>
      <c r="D10" s="134">
        <f t="shared" si="14"/>
        <v>840318.38600000006</v>
      </c>
      <c r="E10" s="134">
        <f t="shared" si="14"/>
        <v>734529.22400000005</v>
      </c>
      <c r="F10" s="134">
        <f t="shared" si="14"/>
        <v>791943.21600000001</v>
      </c>
      <c r="G10" s="134">
        <f t="shared" si="14"/>
        <v>796503.23199999996</v>
      </c>
      <c r="H10" s="134">
        <f t="shared" si="14"/>
        <v>804651.92799999996</v>
      </c>
      <c r="I10" s="134">
        <f t="shared" si="14"/>
        <v>813632.99599999993</v>
      </c>
      <c r="J10" s="134">
        <f t="shared" si="14"/>
        <v>786661.12399999984</v>
      </c>
      <c r="K10" s="134">
        <f t="shared" si="14"/>
        <v>703793.19</v>
      </c>
      <c r="L10" s="134">
        <f t="shared" si="14"/>
        <v>709173.34399999992</v>
      </c>
      <c r="M10" s="134">
        <f t="shared" si="14"/>
        <v>713504.61999999988</v>
      </c>
      <c r="N10" s="134">
        <f t="shared" si="14"/>
        <v>717614.35599999991</v>
      </c>
      <c r="O10" s="134">
        <f>SUM(O6:O9)</f>
        <v>717614.35599999991</v>
      </c>
      <c r="P10" s="134">
        <f>SUM(P6:P9)</f>
        <v>717614.35599999991</v>
      </c>
      <c r="Q10" s="134">
        <f t="shared" ref="Q10:AB10" si="15">SUM(Q6:Q9)</f>
        <v>724934.96999999986</v>
      </c>
      <c r="R10" s="134">
        <f t="shared" si="15"/>
        <v>724934.96999999986</v>
      </c>
      <c r="S10" s="134">
        <f t="shared" si="15"/>
        <v>724934.96999999986</v>
      </c>
      <c r="T10" s="134">
        <f t="shared" si="15"/>
        <v>724934.96999999986</v>
      </c>
      <c r="U10" s="134">
        <f t="shared" si="15"/>
        <v>724934.96999999986</v>
      </c>
      <c r="V10" s="134">
        <f t="shared" si="15"/>
        <v>724934.96999999986</v>
      </c>
      <c r="W10" s="134">
        <f t="shared" si="15"/>
        <v>724934.96999999986</v>
      </c>
      <c r="X10" s="134">
        <f t="shared" si="15"/>
        <v>724934.96999999986</v>
      </c>
      <c r="Y10" s="134">
        <f t="shared" si="15"/>
        <v>724934.96999999986</v>
      </c>
      <c r="Z10" s="134">
        <f t="shared" si="15"/>
        <v>724934.96999999986</v>
      </c>
      <c r="AA10" s="134">
        <f t="shared" si="15"/>
        <v>724934.96999999986</v>
      </c>
      <c r="AB10" s="134">
        <f t="shared" si="15"/>
        <v>724934.96999999986</v>
      </c>
      <c r="AC10" s="134">
        <f>SUM(AC6:AC9)</f>
        <v>724934.96999999986</v>
      </c>
    </row>
    <row r="12" spans="1:29" x14ac:dyDescent="0.25">
      <c r="A12" s="135" t="s">
        <v>515</v>
      </c>
    </row>
    <row r="13" spans="1:29" x14ac:dyDescent="0.25">
      <c r="A13" t="s">
        <v>488</v>
      </c>
      <c r="C13" s="116">
        <v>112052</v>
      </c>
      <c r="D13" s="116">
        <f t="shared" ref="D13:N13" si="16">+C18</f>
        <v>70830</v>
      </c>
      <c r="E13" s="116">
        <f t="shared" si="16"/>
        <v>28919.67</v>
      </c>
      <c r="F13" s="116">
        <f t="shared" si="16"/>
        <v>43919.67</v>
      </c>
      <c r="G13" s="116">
        <f t="shared" si="16"/>
        <v>43919.67</v>
      </c>
      <c r="H13" s="116">
        <f t="shared" si="16"/>
        <v>43919.67</v>
      </c>
      <c r="I13" s="116">
        <f t="shared" si="16"/>
        <v>25221.66</v>
      </c>
      <c r="J13" s="116">
        <f t="shared" si="16"/>
        <v>25221.66</v>
      </c>
      <c r="K13" s="116">
        <f t="shared" si="16"/>
        <v>25221.66</v>
      </c>
      <c r="L13" s="116">
        <f t="shared" si="16"/>
        <v>25221.66</v>
      </c>
      <c r="M13" s="116">
        <f t="shared" si="16"/>
        <v>25221.66</v>
      </c>
      <c r="N13" s="116">
        <f t="shared" si="16"/>
        <v>25221.66</v>
      </c>
      <c r="O13" s="104">
        <f>+C13</f>
        <v>112052</v>
      </c>
      <c r="P13" s="104">
        <f>+O18</f>
        <v>25221.659999999974</v>
      </c>
      <c r="Q13" s="116">
        <f>+P18</f>
        <v>121299.99999999997</v>
      </c>
      <c r="R13" s="116">
        <f t="shared" ref="R13" si="17">+Q18</f>
        <v>67065.999999999971</v>
      </c>
      <c r="S13" s="116">
        <f t="shared" ref="S13" si="18">+R18</f>
        <v>67065.999999999971</v>
      </c>
      <c r="T13" s="116">
        <f t="shared" ref="T13" si="19">+S18</f>
        <v>67065.999999999971</v>
      </c>
      <c r="U13" s="116">
        <f t="shared" ref="U13" si="20">+T18</f>
        <v>67065.999999999971</v>
      </c>
      <c r="V13" s="116">
        <f t="shared" ref="V13" si="21">+U18</f>
        <v>67065.999999999971</v>
      </c>
      <c r="W13" s="116">
        <f t="shared" ref="W13" si="22">+V18</f>
        <v>67065.999999999971</v>
      </c>
      <c r="X13" s="116">
        <f t="shared" ref="X13" si="23">+W18</f>
        <v>67065.999999999971</v>
      </c>
      <c r="Y13" s="116">
        <f t="shared" ref="Y13" si="24">+X18</f>
        <v>67065.999999999971</v>
      </c>
      <c r="Z13" s="116">
        <f t="shared" ref="Z13" si="25">+Y18</f>
        <v>67065.999999999971</v>
      </c>
      <c r="AA13" s="116">
        <f t="shared" ref="AA13" si="26">+Z18</f>
        <v>67065.999999999971</v>
      </c>
      <c r="AB13" s="116">
        <f t="shared" ref="AB13" si="27">+AA18</f>
        <v>67065.999999999971</v>
      </c>
      <c r="AC13" s="104">
        <f>+Q13</f>
        <v>121299.99999999997</v>
      </c>
    </row>
    <row r="14" spans="1:29" x14ac:dyDescent="0.25">
      <c r="A14" t="s">
        <v>518</v>
      </c>
      <c r="B14" t="s">
        <v>528</v>
      </c>
      <c r="C14" s="116">
        <v>30428</v>
      </c>
      <c r="D14" s="116">
        <v>0</v>
      </c>
      <c r="E14" s="116">
        <v>65000</v>
      </c>
      <c r="F14" s="116">
        <v>0</v>
      </c>
      <c r="G14" s="116">
        <v>0</v>
      </c>
      <c r="H14" s="116">
        <v>0</v>
      </c>
      <c r="I14" s="116">
        <v>0</v>
      </c>
      <c r="J14" s="116">
        <v>0</v>
      </c>
      <c r="K14" s="116">
        <v>0</v>
      </c>
      <c r="L14" s="116">
        <v>0</v>
      </c>
      <c r="M14" s="116">
        <v>0</v>
      </c>
      <c r="N14" s="116">
        <v>0</v>
      </c>
      <c r="O14" s="104">
        <f>SUM(C14:N14)</f>
        <v>95428</v>
      </c>
      <c r="P14" s="104">
        <v>96078.34</v>
      </c>
      <c r="Q14" s="116">
        <v>0</v>
      </c>
      <c r="R14" s="116">
        <v>0</v>
      </c>
      <c r="S14" s="116">
        <v>0</v>
      </c>
      <c r="T14" s="116">
        <v>0</v>
      </c>
      <c r="U14" s="116">
        <v>0</v>
      </c>
      <c r="V14" s="116">
        <v>0</v>
      </c>
      <c r="W14" s="116">
        <v>0</v>
      </c>
      <c r="X14" s="116">
        <v>0</v>
      </c>
      <c r="Y14" s="116">
        <v>0</v>
      </c>
      <c r="Z14" s="116">
        <v>0</v>
      </c>
      <c r="AA14" s="116">
        <v>0</v>
      </c>
      <c r="AB14" s="116">
        <v>0</v>
      </c>
      <c r="AC14" s="104">
        <f>SUM(Q14:AB14)</f>
        <v>0</v>
      </c>
    </row>
    <row r="15" spans="1:29" x14ac:dyDescent="0.25">
      <c r="A15" t="s">
        <v>534</v>
      </c>
      <c r="C15" s="116">
        <f>-'[2]Capital Expenditures'!D199-'[2]Capital Expenditures'!D200+40000</f>
        <v>-59152</v>
      </c>
      <c r="D15" s="116">
        <f>-'[2]Capital Expenditures'!D203-'[2]Capital Expenditures'!D204-'[2]Capital Expenditures'!D205</f>
        <v>-41910.33</v>
      </c>
      <c r="E15" s="116">
        <f>-'[2]Capital Expenditures'!D206</f>
        <v>-50000</v>
      </c>
      <c r="F15" s="116">
        <v>0</v>
      </c>
      <c r="G15" s="116">
        <f>-'[2]Monthly Pull Outs'!I16</f>
        <v>0</v>
      </c>
      <c r="H15" s="116">
        <f>-'[2]Capital Expenditures'!D209</f>
        <v>-18698.009999999998</v>
      </c>
      <c r="I15" s="116">
        <f>-'[2]Monthly Pull Outs'!K16</f>
        <v>0</v>
      </c>
      <c r="J15" s="116">
        <f>-'[2]Monthly Pull Outs'!Q16</f>
        <v>0</v>
      </c>
      <c r="K15" s="116">
        <f>-'[2]Monthly Pull Outs'!R16</f>
        <v>0</v>
      </c>
      <c r="L15" s="116">
        <f>-'[2]Monthly Pull Outs'!S16</f>
        <v>0</v>
      </c>
      <c r="M15" s="116">
        <f>-'[2]Monthly Pull Outs'!T16</f>
        <v>0</v>
      </c>
      <c r="N15" s="116">
        <f>-'[2]Monthly Pull Outs'!U16</f>
        <v>0</v>
      </c>
      <c r="O15" s="104">
        <f>SUM(C15:N15)</f>
        <v>-169760.34000000003</v>
      </c>
      <c r="P15" s="104"/>
      <c r="Q15" s="116">
        <f>-'Monthly Pull Outs'!E33</f>
        <v>-54234</v>
      </c>
      <c r="R15" s="116">
        <v>0</v>
      </c>
      <c r="S15" s="116">
        <v>0</v>
      </c>
      <c r="T15" s="116">
        <v>0</v>
      </c>
      <c r="U15" s="116">
        <v>0</v>
      </c>
      <c r="V15" s="116">
        <v>0</v>
      </c>
      <c r="W15" s="116">
        <v>0</v>
      </c>
      <c r="X15" s="116">
        <v>0</v>
      </c>
      <c r="Y15" s="116">
        <v>0</v>
      </c>
      <c r="Z15" s="116">
        <v>0</v>
      </c>
      <c r="AA15" s="116">
        <v>0</v>
      </c>
      <c r="AB15" s="116">
        <v>0</v>
      </c>
      <c r="AC15" s="104">
        <f>SUM(Q15:AB15)</f>
        <v>-54234</v>
      </c>
    </row>
    <row r="16" spans="1:29" x14ac:dyDescent="0.25">
      <c r="A16" t="s">
        <v>535</v>
      </c>
      <c r="C16" s="116">
        <f>-'[2]Monthly Pull Outs'!E8</f>
        <v>-12498</v>
      </c>
      <c r="D16" s="116">
        <f>-'[2]Monthly Pull Outs'!F8</f>
        <v>0</v>
      </c>
      <c r="E16" s="116">
        <f>-'[2]Monthly Pull Outs'!G8</f>
        <v>0</v>
      </c>
      <c r="F16" s="116">
        <f>-'[2]Monthly Pull Outs'!H8</f>
        <v>0</v>
      </c>
      <c r="G16" s="116">
        <f>-'[2]Monthly Pull Outs'!I8</f>
        <v>0</v>
      </c>
      <c r="H16" s="116">
        <f>-'[2]Monthly Pull Outs'!J8</f>
        <v>0</v>
      </c>
      <c r="I16" s="116">
        <f>-'[2]Monthly Pull Outs'!K8</f>
        <v>0</v>
      </c>
      <c r="J16" s="116">
        <f>-'[2]Monthly Pull Outs'!L8</f>
        <v>0</v>
      </c>
      <c r="K16" s="116">
        <f>-'[2]Monthly Pull Outs'!M8</f>
        <v>0</v>
      </c>
      <c r="L16" s="116">
        <f>-'[2]Monthly Pull Outs'!N8</f>
        <v>0</v>
      </c>
      <c r="M16" s="116">
        <f>-'[2]Monthly Pull Outs'!O8</f>
        <v>0</v>
      </c>
      <c r="N16" s="116">
        <f>-'[2]Monthly Pull Outs'!P8</f>
        <v>0</v>
      </c>
      <c r="O16" s="104">
        <f>SUM(C16:N16)</f>
        <v>-12498</v>
      </c>
      <c r="P16" s="104"/>
      <c r="Q16" s="116">
        <v>0</v>
      </c>
      <c r="R16" s="116">
        <v>0</v>
      </c>
      <c r="S16" s="116">
        <v>0</v>
      </c>
      <c r="T16" s="116">
        <v>0</v>
      </c>
      <c r="U16" s="116">
        <v>0</v>
      </c>
      <c r="V16" s="116">
        <v>0</v>
      </c>
      <c r="W16" s="116">
        <v>0</v>
      </c>
      <c r="X16" s="116">
        <v>0</v>
      </c>
      <c r="Y16" s="116">
        <v>0</v>
      </c>
      <c r="Z16" s="116">
        <v>0</v>
      </c>
      <c r="AA16" s="116">
        <v>0</v>
      </c>
      <c r="AB16" s="116">
        <v>0</v>
      </c>
      <c r="AC16" s="104">
        <f>SUM(Q16:AB16)</f>
        <v>0</v>
      </c>
    </row>
    <row r="17" spans="1:29" x14ac:dyDescent="0.25">
      <c r="A17" t="s">
        <v>505</v>
      </c>
      <c r="C17" s="116">
        <v>0</v>
      </c>
      <c r="D17" s="116">
        <v>0</v>
      </c>
      <c r="E17" s="116">
        <v>0</v>
      </c>
      <c r="F17" s="116">
        <v>0</v>
      </c>
      <c r="G17" s="116">
        <v>0</v>
      </c>
      <c r="H17" s="116">
        <v>0</v>
      </c>
      <c r="I17" s="116">
        <v>0</v>
      </c>
      <c r="J17" s="116">
        <v>0</v>
      </c>
      <c r="K17" s="116">
        <v>0</v>
      </c>
      <c r="L17" s="116">
        <v>0</v>
      </c>
      <c r="M17" s="116">
        <v>0</v>
      </c>
      <c r="N17" s="116">
        <v>0</v>
      </c>
      <c r="O17" s="104">
        <f t="shared" ref="O17:P17" si="28">SUM(C17:N17)</f>
        <v>0</v>
      </c>
      <c r="P17" s="104">
        <f t="shared" si="28"/>
        <v>0</v>
      </c>
      <c r="Q17" s="116">
        <v>0</v>
      </c>
      <c r="R17" s="116">
        <v>0</v>
      </c>
      <c r="S17" s="116">
        <v>0</v>
      </c>
      <c r="T17" s="116">
        <v>0</v>
      </c>
      <c r="U17" s="116">
        <v>0</v>
      </c>
      <c r="V17" s="116">
        <v>0</v>
      </c>
      <c r="W17" s="116">
        <v>0</v>
      </c>
      <c r="X17" s="116">
        <v>0</v>
      </c>
      <c r="Y17" s="116">
        <v>0</v>
      </c>
      <c r="Z17" s="116">
        <v>0</v>
      </c>
      <c r="AA17" s="116">
        <v>0</v>
      </c>
      <c r="AB17" s="116">
        <v>0</v>
      </c>
      <c r="AC17" s="104">
        <f t="shared" ref="AC17" si="29">SUM(Q17:AB17)</f>
        <v>0</v>
      </c>
    </row>
    <row r="18" spans="1:29" x14ac:dyDescent="0.25">
      <c r="A18" t="s">
        <v>489</v>
      </c>
      <c r="C18" s="134">
        <f t="shared" ref="C18:O18" si="30">SUM(C13:C17)</f>
        <v>70830</v>
      </c>
      <c r="D18" s="134">
        <f t="shared" si="30"/>
        <v>28919.67</v>
      </c>
      <c r="E18" s="134">
        <f t="shared" si="30"/>
        <v>43919.67</v>
      </c>
      <c r="F18" s="134">
        <f t="shared" si="30"/>
        <v>43919.67</v>
      </c>
      <c r="G18" s="134">
        <f t="shared" si="30"/>
        <v>43919.67</v>
      </c>
      <c r="H18" s="134">
        <f t="shared" si="30"/>
        <v>25221.66</v>
      </c>
      <c r="I18" s="134">
        <f t="shared" si="30"/>
        <v>25221.66</v>
      </c>
      <c r="J18" s="134">
        <f t="shared" si="30"/>
        <v>25221.66</v>
      </c>
      <c r="K18" s="134">
        <f t="shared" si="30"/>
        <v>25221.66</v>
      </c>
      <c r="L18" s="134">
        <f t="shared" si="30"/>
        <v>25221.66</v>
      </c>
      <c r="M18" s="134">
        <f t="shared" si="30"/>
        <v>25221.66</v>
      </c>
      <c r="N18" s="134">
        <f t="shared" si="30"/>
        <v>25221.66</v>
      </c>
      <c r="O18" s="134">
        <f t="shared" si="30"/>
        <v>25221.659999999974</v>
      </c>
      <c r="P18" s="134">
        <f t="shared" ref="P18" si="31">SUM(P13:P17)</f>
        <v>121299.99999999997</v>
      </c>
      <c r="Q18" s="134">
        <f t="shared" ref="Q18:AC18" si="32">SUM(Q13:Q17)</f>
        <v>67065.999999999971</v>
      </c>
      <c r="R18" s="134">
        <f t="shared" si="32"/>
        <v>67065.999999999971</v>
      </c>
      <c r="S18" s="134">
        <f t="shared" si="32"/>
        <v>67065.999999999971</v>
      </c>
      <c r="T18" s="134">
        <f t="shared" si="32"/>
        <v>67065.999999999971</v>
      </c>
      <c r="U18" s="134">
        <f t="shared" si="32"/>
        <v>67065.999999999971</v>
      </c>
      <c r="V18" s="134">
        <f t="shared" si="32"/>
        <v>67065.999999999971</v>
      </c>
      <c r="W18" s="134">
        <f t="shared" si="32"/>
        <v>67065.999999999971</v>
      </c>
      <c r="X18" s="134">
        <f t="shared" si="32"/>
        <v>67065.999999999971</v>
      </c>
      <c r="Y18" s="134">
        <f t="shared" si="32"/>
        <v>67065.999999999971</v>
      </c>
      <c r="Z18" s="134">
        <f t="shared" si="32"/>
        <v>67065.999999999971</v>
      </c>
      <c r="AA18" s="134">
        <f t="shared" si="32"/>
        <v>67065.999999999971</v>
      </c>
      <c r="AB18" s="134">
        <f t="shared" si="32"/>
        <v>67065.999999999971</v>
      </c>
      <c r="AC18" s="134">
        <f t="shared" si="32"/>
        <v>67065.999999999971</v>
      </c>
    </row>
    <row r="20" spans="1:29" x14ac:dyDescent="0.25">
      <c r="A20" s="135" t="s">
        <v>516</v>
      </c>
      <c r="Q20" s="104"/>
    </row>
    <row r="21" spans="1:29" x14ac:dyDescent="0.25">
      <c r="A21" t="s">
        <v>488</v>
      </c>
      <c r="C21" s="116">
        <v>3433978</v>
      </c>
      <c r="D21" s="116">
        <f t="shared" ref="D21:N21" si="33">+C27</f>
        <v>3417022.83</v>
      </c>
      <c r="E21" s="116">
        <f t="shared" si="33"/>
        <v>3217670.3449999997</v>
      </c>
      <c r="F21" s="116">
        <f t="shared" si="33"/>
        <v>2651121.3899999997</v>
      </c>
      <c r="G21" s="116">
        <f t="shared" si="33"/>
        <v>2469819.9849999999</v>
      </c>
      <c r="H21" s="116">
        <f t="shared" si="33"/>
        <v>1791219.585</v>
      </c>
      <c r="I21" s="116">
        <f t="shared" si="33"/>
        <v>1853450.65</v>
      </c>
      <c r="J21" s="116">
        <f t="shared" si="33"/>
        <v>1298139.3499999999</v>
      </c>
      <c r="K21" s="116">
        <f t="shared" si="33"/>
        <v>569093.86499999987</v>
      </c>
      <c r="L21" s="116">
        <f t="shared" si="33"/>
        <v>2783721.6899999995</v>
      </c>
      <c r="M21" s="116">
        <f t="shared" si="33"/>
        <v>1989099.7799999998</v>
      </c>
      <c r="N21" s="116">
        <f t="shared" si="33"/>
        <v>1067551.2999999998</v>
      </c>
      <c r="O21" s="104">
        <f>+C21</f>
        <v>3433978</v>
      </c>
      <c r="P21" s="104">
        <f>+O27</f>
        <v>569805.02999999933</v>
      </c>
      <c r="Q21" s="116">
        <f>+P27</f>
        <v>5698845.4499999993</v>
      </c>
      <c r="R21" s="116">
        <f t="shared" ref="R21" si="34">+Q27</f>
        <v>4560289.8999999994</v>
      </c>
      <c r="S21" s="116">
        <f t="shared" ref="S21" si="35">+R27</f>
        <v>4560289.8999999994</v>
      </c>
      <c r="T21" s="116">
        <f t="shared" ref="T21" si="36">+S27</f>
        <v>4560289.8999999994</v>
      </c>
      <c r="U21" s="116">
        <f t="shared" ref="U21" si="37">+T27</f>
        <v>4560289.8999999994</v>
      </c>
      <c r="V21" s="116">
        <f t="shared" ref="V21" si="38">+U27</f>
        <v>4560289.8999999994</v>
      </c>
      <c r="W21" s="116">
        <f t="shared" ref="W21" si="39">+V27</f>
        <v>4560289.8999999994</v>
      </c>
      <c r="X21" s="116">
        <f t="shared" ref="X21" si="40">+W27</f>
        <v>4560289.8999999994</v>
      </c>
      <c r="Y21" s="116">
        <f t="shared" ref="Y21" si="41">+X27</f>
        <v>4560289.8999999994</v>
      </c>
      <c r="Z21" s="116">
        <f t="shared" ref="Z21" si="42">+Y27</f>
        <v>4560289.8999999994</v>
      </c>
      <c r="AA21" s="116">
        <f t="shared" ref="AA21" si="43">+Z27</f>
        <v>4560289.8999999994</v>
      </c>
      <c r="AB21" s="116">
        <f t="shared" ref="AB21" si="44">+AA27</f>
        <v>4560289.8999999994</v>
      </c>
      <c r="AC21" s="104">
        <f>+Q21</f>
        <v>5698845.4499999993</v>
      </c>
    </row>
    <row r="22" spans="1:29" x14ac:dyDescent="0.25">
      <c r="A22" t="s">
        <v>884</v>
      </c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04">
        <f>SUM(C22:N22)</f>
        <v>0</v>
      </c>
      <c r="P22" s="104">
        <f>633944+4495096.42</f>
        <v>5129040.42</v>
      </c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04"/>
    </row>
    <row r="23" spans="1:29" x14ac:dyDescent="0.25">
      <c r="A23" t="s">
        <v>885</v>
      </c>
      <c r="C23" s="116">
        <f>+'[2]Full Data'!C6</f>
        <v>0</v>
      </c>
      <c r="D23" s="116">
        <f>+'[2]Full Data'!F6</f>
        <v>7115.9449999999997</v>
      </c>
      <c r="E23" s="116">
        <f>+'[2]Full Data'!I6</f>
        <v>21284.884999999998</v>
      </c>
      <c r="F23" s="116">
        <f>+'[2]Full Data'!L6</f>
        <v>39062.684999999998</v>
      </c>
      <c r="G23" s="116">
        <f>+'[2]Full Data'!O6</f>
        <v>54915.1</v>
      </c>
      <c r="H23" s="116">
        <f>+'[2]Full Data'!R6</f>
        <v>68422.404999999999</v>
      </c>
      <c r="I23" s="116">
        <f>+'[2]Full Data'!U6</f>
        <v>26137.68</v>
      </c>
      <c r="J23" s="116">
        <f>+'[2]Full Data'!X6</f>
        <v>12880.035</v>
      </c>
      <c r="K23" s="116">
        <f>+'[2]Full Data'!AA6-0.01</f>
        <v>3432.8049999999998</v>
      </c>
      <c r="L23" s="116">
        <f>+'[2]Full Data'!AD6</f>
        <v>3619.41</v>
      </c>
      <c r="M23" s="116">
        <f>+'[2]Full Data'!AG6</f>
        <v>1767.85</v>
      </c>
      <c r="N23" s="116">
        <f>+'[2]Full Data'!AJ6</f>
        <v>1776.1</v>
      </c>
      <c r="O23" s="104">
        <f>SUM(C23:N23)</f>
        <v>240414.9</v>
      </c>
      <c r="P23" s="104">
        <v>0</v>
      </c>
      <c r="Q23" s="116">
        <v>0</v>
      </c>
      <c r="R23" s="116">
        <v>0</v>
      </c>
      <c r="S23" s="116">
        <v>0</v>
      </c>
      <c r="T23" s="116">
        <v>0</v>
      </c>
      <c r="U23" s="116">
        <v>0</v>
      </c>
      <c r="V23" s="116">
        <v>0</v>
      </c>
      <c r="W23" s="116">
        <v>0</v>
      </c>
      <c r="X23" s="116">
        <v>0</v>
      </c>
      <c r="Y23" s="116">
        <v>0</v>
      </c>
      <c r="Z23" s="116">
        <v>0</v>
      </c>
      <c r="AA23" s="116">
        <v>0</v>
      </c>
      <c r="AB23" s="116">
        <v>0</v>
      </c>
      <c r="AC23" s="104">
        <f>SUM(Q23:AB23)</f>
        <v>0</v>
      </c>
    </row>
    <row r="24" spans="1:29" x14ac:dyDescent="0.25">
      <c r="A24" t="s">
        <v>514</v>
      </c>
      <c r="C24" s="116">
        <v>0</v>
      </c>
      <c r="D24" s="116">
        <f>+'[2]Monthly Pull Outs'!F52</f>
        <v>0</v>
      </c>
      <c r="E24" s="116">
        <f>+'[2]Monthly Pull Outs'!G52</f>
        <v>0</v>
      </c>
      <c r="F24" s="116">
        <f>+'[2]Monthly Pull Outs'!H52</f>
        <v>0</v>
      </c>
      <c r="G24" s="116">
        <f>+'[2]Monthly Pull Outs'!I52</f>
        <v>0</v>
      </c>
      <c r="H24" s="116">
        <f>+'[2]Monthly Pull Outs'!J52</f>
        <v>0</v>
      </c>
      <c r="I24" s="116">
        <v>0</v>
      </c>
      <c r="J24" s="116">
        <v>0</v>
      </c>
      <c r="K24" s="116">
        <f>288154.55+138924+432627.12+565434+730413.63+705891.15</f>
        <v>2861444.4499999997</v>
      </c>
      <c r="L24" s="116">
        <v>0</v>
      </c>
      <c r="M24" s="116">
        <f>+'[2]Monthly Pull Outs'!T52</f>
        <v>0</v>
      </c>
      <c r="N24" s="116">
        <v>0</v>
      </c>
      <c r="O24" s="104">
        <f t="shared" ref="O24:O26" si="45">SUM(C24:N24)</f>
        <v>2861444.4499999997</v>
      </c>
      <c r="P24" s="104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04">
        <f t="shared" ref="AC24:AC26" si="46">SUM(Q24:AB24)</f>
        <v>0</v>
      </c>
    </row>
    <row r="25" spans="1:29" x14ac:dyDescent="0.25">
      <c r="A25" t="s">
        <v>536</v>
      </c>
      <c r="C25" s="116"/>
      <c r="D25" s="116"/>
      <c r="E25" s="116"/>
      <c r="F25" s="116"/>
      <c r="G25" s="116"/>
      <c r="H25" s="116"/>
      <c r="I25" s="116"/>
      <c r="J25" s="116"/>
      <c r="K25" s="116">
        <v>65000</v>
      </c>
      <c r="L25" s="116"/>
      <c r="M25" s="116"/>
      <c r="N25" s="116"/>
      <c r="O25" s="104">
        <f t="shared" si="45"/>
        <v>65000</v>
      </c>
      <c r="P25" s="104">
        <v>0</v>
      </c>
      <c r="Q25" s="116">
        <v>0</v>
      </c>
      <c r="R25" s="116">
        <v>0</v>
      </c>
      <c r="S25" s="116">
        <v>0</v>
      </c>
      <c r="T25" s="116">
        <v>0</v>
      </c>
      <c r="U25" s="116">
        <v>0</v>
      </c>
      <c r="V25" s="116">
        <v>0</v>
      </c>
      <c r="W25" s="116">
        <v>0</v>
      </c>
      <c r="X25" s="116">
        <v>0</v>
      </c>
      <c r="Y25" s="116">
        <v>0</v>
      </c>
      <c r="Z25" s="116">
        <v>0</v>
      </c>
      <c r="AA25" s="116">
        <v>0</v>
      </c>
      <c r="AB25" s="116">
        <v>0</v>
      </c>
      <c r="AC25" s="104">
        <f t="shared" si="46"/>
        <v>0</v>
      </c>
    </row>
    <row r="26" spans="1:29" x14ac:dyDescent="0.25">
      <c r="A26" t="s">
        <v>529</v>
      </c>
      <c r="C26" s="116">
        <f>-'[2]Monthly Pull Outs'!E20</f>
        <v>-16955.170000000002</v>
      </c>
      <c r="D26" s="116">
        <f>-'[2]Monthly Pull Outs'!F20</f>
        <v>-206468.43</v>
      </c>
      <c r="E26" s="116">
        <f>-'[2]Monthly Pull Outs'!G20</f>
        <v>-587833.84</v>
      </c>
      <c r="F26" s="116">
        <f>-'[2]Monthly Pull Outs'!H20</f>
        <v>-220364.09</v>
      </c>
      <c r="G26" s="116">
        <f>-'[2]Monthly Pull Outs'!I20</f>
        <v>-733515.5</v>
      </c>
      <c r="H26" s="116">
        <f>-'[2]Monthly Pull Outs'!J20</f>
        <v>-6191.34</v>
      </c>
      <c r="I26" s="116">
        <f>-'[2]Monthly Pull Outs'!K20</f>
        <v>-581448.98</v>
      </c>
      <c r="J26" s="116">
        <f>-'[2]Monthly Pull Outs'!L20</f>
        <v>-741925.5199999999</v>
      </c>
      <c r="K26" s="116">
        <f>-'[2]Monthly Pull Outs'!M20</f>
        <v>-715249.43</v>
      </c>
      <c r="L26" s="116">
        <f>'[2]Monthly Pull Outs'!N22</f>
        <v>-798241.32</v>
      </c>
      <c r="M26" s="116">
        <f>'[2]Monthly Pull Outs'!O22</f>
        <v>-923316.33</v>
      </c>
      <c r="N26" s="116">
        <f>'[2]Monthly Pull Outs'!P22</f>
        <v>-499522.37</v>
      </c>
      <c r="O26" s="104">
        <f t="shared" si="45"/>
        <v>-6031032.3200000003</v>
      </c>
      <c r="P26" s="104">
        <v>0</v>
      </c>
      <c r="Q26" s="116">
        <f>-'Monthly Pull Outs'!E13</f>
        <v>-1138555.55</v>
      </c>
      <c r="R26" s="116">
        <v>0</v>
      </c>
      <c r="S26" s="116">
        <v>0</v>
      </c>
      <c r="T26" s="116">
        <v>0</v>
      </c>
      <c r="U26" s="116">
        <v>0</v>
      </c>
      <c r="V26" s="116">
        <v>0</v>
      </c>
      <c r="W26" s="116">
        <v>0</v>
      </c>
      <c r="X26" s="116">
        <v>0</v>
      </c>
      <c r="Y26" s="116">
        <v>0</v>
      </c>
      <c r="Z26" s="116">
        <v>0</v>
      </c>
      <c r="AA26" s="116">
        <v>0</v>
      </c>
      <c r="AB26" s="116">
        <v>0</v>
      </c>
      <c r="AC26" s="104">
        <f t="shared" si="46"/>
        <v>-1138555.55</v>
      </c>
    </row>
    <row r="27" spans="1:29" x14ac:dyDescent="0.25">
      <c r="A27" t="s">
        <v>489</v>
      </c>
      <c r="C27" s="134">
        <f t="shared" ref="C27:N27" si="47">SUM(C21:C26)</f>
        <v>3417022.83</v>
      </c>
      <c r="D27" s="134">
        <f t="shared" si="47"/>
        <v>3217670.3449999997</v>
      </c>
      <c r="E27" s="134">
        <f t="shared" si="47"/>
        <v>2651121.3899999997</v>
      </c>
      <c r="F27" s="134">
        <f t="shared" si="47"/>
        <v>2469819.9849999999</v>
      </c>
      <c r="G27" s="134">
        <f t="shared" si="47"/>
        <v>1791219.585</v>
      </c>
      <c r="H27" s="134">
        <f t="shared" si="47"/>
        <v>1853450.65</v>
      </c>
      <c r="I27" s="134">
        <f t="shared" si="47"/>
        <v>1298139.3499999999</v>
      </c>
      <c r="J27" s="134">
        <f t="shared" si="47"/>
        <v>569093.86499999987</v>
      </c>
      <c r="K27" s="134">
        <f>SUM(K21:K26)</f>
        <v>2783721.6899999995</v>
      </c>
      <c r="L27" s="134">
        <f t="shared" si="47"/>
        <v>1989099.7799999998</v>
      </c>
      <c r="M27" s="134">
        <f t="shared" si="47"/>
        <v>1067551.2999999998</v>
      </c>
      <c r="N27" s="134">
        <f t="shared" si="47"/>
        <v>569805.02999999991</v>
      </c>
      <c r="O27" s="134">
        <f>SUM(O21:O26)</f>
        <v>569805.02999999933</v>
      </c>
      <c r="P27" s="134">
        <f>SUM(P21:P26)</f>
        <v>5698845.4499999993</v>
      </c>
      <c r="Q27" s="134">
        <f t="shared" ref="Q27:X27" si="48">SUM(Q21:Q26)</f>
        <v>4560289.8999999994</v>
      </c>
      <c r="R27" s="134">
        <f t="shared" si="48"/>
        <v>4560289.8999999994</v>
      </c>
      <c r="S27" s="134">
        <f t="shared" si="48"/>
        <v>4560289.8999999994</v>
      </c>
      <c r="T27" s="134">
        <f t="shared" si="48"/>
        <v>4560289.8999999994</v>
      </c>
      <c r="U27" s="134">
        <f t="shared" si="48"/>
        <v>4560289.8999999994</v>
      </c>
      <c r="V27" s="134">
        <f t="shared" si="48"/>
        <v>4560289.8999999994</v>
      </c>
      <c r="W27" s="134">
        <f t="shared" si="48"/>
        <v>4560289.8999999994</v>
      </c>
      <c r="X27" s="134">
        <f t="shared" si="48"/>
        <v>4560289.8999999994</v>
      </c>
      <c r="Y27" s="134">
        <f>SUM(Y21:Y26)</f>
        <v>4560289.8999999994</v>
      </c>
      <c r="Z27" s="134">
        <f t="shared" ref="Z27:AB27" si="49">SUM(Z21:Z26)</f>
        <v>4560289.8999999994</v>
      </c>
      <c r="AA27" s="134">
        <f t="shared" si="49"/>
        <v>4560289.8999999994</v>
      </c>
      <c r="AB27" s="134">
        <f t="shared" si="49"/>
        <v>4560289.8999999994</v>
      </c>
      <c r="AC27" s="134">
        <f>SUM(AC21:AC26)</f>
        <v>4560289.8999999994</v>
      </c>
    </row>
    <row r="29" spans="1:29" x14ac:dyDescent="0.25">
      <c r="A29" s="135" t="s">
        <v>517</v>
      </c>
    </row>
    <row r="30" spans="1:29" x14ac:dyDescent="0.25">
      <c r="A30" t="s">
        <v>488</v>
      </c>
      <c r="C30" s="116">
        <v>37467</v>
      </c>
      <c r="D30" s="116">
        <f t="shared" ref="D30:N30" si="50">+C33</f>
        <v>-25283.220000000016</v>
      </c>
      <c r="E30" s="116">
        <f t="shared" si="50"/>
        <v>-18779.720000000016</v>
      </c>
      <c r="F30" s="116">
        <f t="shared" si="50"/>
        <v>-14208.720000000016</v>
      </c>
      <c r="G30" s="116">
        <f t="shared" si="50"/>
        <v>59049.279999999984</v>
      </c>
      <c r="H30" s="116">
        <f t="shared" si="50"/>
        <v>116056.27999999998</v>
      </c>
      <c r="I30" s="116">
        <f t="shared" si="50"/>
        <v>118229.72999999998</v>
      </c>
      <c r="J30" s="116">
        <f t="shared" si="50"/>
        <v>14018.229999999981</v>
      </c>
      <c r="K30" s="116">
        <f t="shared" si="50"/>
        <v>14343.049999999981</v>
      </c>
      <c r="L30" s="116">
        <f t="shared" si="50"/>
        <v>-33615.450000000019</v>
      </c>
      <c r="M30" s="116">
        <f t="shared" si="50"/>
        <v>-18615.450000000019</v>
      </c>
      <c r="N30" s="116">
        <f t="shared" si="50"/>
        <v>-18155.450000000019</v>
      </c>
      <c r="O30" s="104">
        <f>+C30</f>
        <v>37467</v>
      </c>
      <c r="P30" s="104">
        <f>+O33</f>
        <v>140120.74</v>
      </c>
      <c r="Q30" s="116">
        <f>+P33</f>
        <v>140120.74</v>
      </c>
      <c r="R30" s="116">
        <f t="shared" ref="R30" si="51">+Q33</f>
        <v>140120.74</v>
      </c>
      <c r="S30" s="116">
        <f t="shared" ref="S30" si="52">+R33</f>
        <v>140120.74</v>
      </c>
      <c r="T30" s="116">
        <f t="shared" ref="T30" si="53">+S33</f>
        <v>140120.74</v>
      </c>
      <c r="U30" s="116">
        <f t="shared" ref="U30" si="54">+T33</f>
        <v>140120.74</v>
      </c>
      <c r="V30" s="116">
        <f t="shared" ref="V30" si="55">+U33</f>
        <v>140120.74</v>
      </c>
      <c r="W30" s="116">
        <f t="shared" ref="W30" si="56">+V33</f>
        <v>140120.74</v>
      </c>
      <c r="X30" s="116">
        <f t="shared" ref="X30" si="57">+W33</f>
        <v>140120.74</v>
      </c>
      <c r="Y30" s="116">
        <f t="shared" ref="Y30" si="58">+X33</f>
        <v>140120.74</v>
      </c>
      <c r="Z30" s="116">
        <f t="shared" ref="Z30" si="59">+Y33</f>
        <v>140120.74</v>
      </c>
      <c r="AA30" s="116">
        <f t="shared" ref="AA30" si="60">+Z33</f>
        <v>140120.74</v>
      </c>
      <c r="AB30" s="116">
        <f t="shared" ref="AB30" si="61">+AA33</f>
        <v>140120.74</v>
      </c>
      <c r="AC30" s="104">
        <f>+Q30</f>
        <v>140120.74</v>
      </c>
    </row>
    <row r="31" spans="1:29" x14ac:dyDescent="0.25">
      <c r="A31" t="s">
        <v>514</v>
      </c>
      <c r="C31" s="116">
        <f>+'[2]Monthly Pull Outs'!E32</f>
        <v>33098.949999999997</v>
      </c>
      <c r="D31" s="116">
        <f>+'[2]Monthly Pull Outs'!F32</f>
        <v>6503.5</v>
      </c>
      <c r="E31" s="116">
        <f>+'[2]Monthly Pull Outs'!G32</f>
        <v>4571</v>
      </c>
      <c r="F31" s="116">
        <f>+'[2]Monthly Pull Outs'!H32</f>
        <v>109423</v>
      </c>
      <c r="G31" s="116">
        <f>+'[2]Monthly Pull Outs'!I32</f>
        <v>57007</v>
      </c>
      <c r="H31" s="116">
        <f>+'[2]Monthly Pull Outs'!J32</f>
        <v>2173.4499999999998</v>
      </c>
      <c r="I31" s="116">
        <f>+'[2]Monthly Pull Outs'!K32</f>
        <v>265</v>
      </c>
      <c r="J31" s="116">
        <f>+'[2]Monthly Pull Outs'!L32</f>
        <v>324.82</v>
      </c>
      <c r="K31" s="116">
        <f>+'[2]Monthly Pull Outs'!M32</f>
        <v>116.5</v>
      </c>
      <c r="L31" s="116">
        <f>+'[2]Monthly Pull Outs'!N32</f>
        <v>15000</v>
      </c>
      <c r="M31" s="116">
        <f>+'[2]Monthly Pull Outs'!O32</f>
        <v>460</v>
      </c>
      <c r="N31" s="116">
        <f>+'[2]Monthly Pull Outs'!P32</f>
        <v>158276.19</v>
      </c>
      <c r="O31" s="104">
        <f>SUM(C31:N31)</f>
        <v>387219.41000000003</v>
      </c>
      <c r="P31" s="104">
        <v>0</v>
      </c>
      <c r="Q31" s="116">
        <v>0</v>
      </c>
      <c r="R31" s="116">
        <v>0</v>
      </c>
      <c r="S31" s="116">
        <v>0</v>
      </c>
      <c r="T31" s="116">
        <v>0</v>
      </c>
      <c r="U31" s="116">
        <v>0</v>
      </c>
      <c r="V31" s="116">
        <v>0</v>
      </c>
      <c r="W31" s="116">
        <v>0</v>
      </c>
      <c r="X31" s="116">
        <v>0</v>
      </c>
      <c r="Y31" s="116">
        <v>0</v>
      </c>
      <c r="Z31" s="116">
        <v>0</v>
      </c>
      <c r="AA31" s="116">
        <v>0</v>
      </c>
      <c r="AB31" s="116">
        <v>0</v>
      </c>
      <c r="AC31" s="104">
        <f>SUM(Q31:AB31)</f>
        <v>0</v>
      </c>
    </row>
    <row r="32" spans="1:29" x14ac:dyDescent="0.25">
      <c r="A32" t="s">
        <v>533</v>
      </c>
      <c r="C32" s="116">
        <f>-'[2]Monthly Pull Outs'!E33-C15</f>
        <v>-95849.170000000013</v>
      </c>
      <c r="D32" s="116">
        <f>-'[2]Monthly Pull Outs'!F33-D15</f>
        <v>0</v>
      </c>
      <c r="E32" s="116">
        <f>-'[2]Monthly Pull Outs'!G33-E15</f>
        <v>0</v>
      </c>
      <c r="F32" s="116">
        <f>-'[2]Monthly Pull Outs'!H33-F15</f>
        <v>-36165</v>
      </c>
      <c r="G32" s="116">
        <f>-'[2]Monthly Pull Outs'!I33-G15</f>
        <v>0</v>
      </c>
      <c r="H32" s="116">
        <f>-'[2]Monthly Pull Outs'!J33-H15</f>
        <v>0</v>
      </c>
      <c r="I32" s="116">
        <f>-'[2]Monthly Pull Outs'!K33-I15</f>
        <v>-104476.5</v>
      </c>
      <c r="J32" s="116">
        <v>0</v>
      </c>
      <c r="K32" s="116">
        <f>-'[2]Monthly Pull Outs'!M33</f>
        <v>-48075</v>
      </c>
      <c r="L32" s="116">
        <f>-'[2]Monthly Pull Outs'!S33-L15</f>
        <v>0</v>
      </c>
      <c r="M32" s="116">
        <f>-'[2]Monthly Pull Outs'!T33-M15</f>
        <v>0</v>
      </c>
      <c r="N32" s="116">
        <f>-'[2]Monthly Pull Outs'!U33-N15</f>
        <v>0</v>
      </c>
      <c r="O32" s="104">
        <f>SUM(C32:N32)</f>
        <v>-284565.67000000004</v>
      </c>
      <c r="P32" s="104">
        <v>0</v>
      </c>
      <c r="Q32" s="116">
        <v>0</v>
      </c>
      <c r="R32" s="116">
        <v>0</v>
      </c>
      <c r="S32" s="116">
        <v>0</v>
      </c>
      <c r="T32" s="116">
        <v>0</v>
      </c>
      <c r="U32" s="116">
        <v>0</v>
      </c>
      <c r="V32" s="116">
        <v>0</v>
      </c>
      <c r="W32" s="116">
        <v>0</v>
      </c>
      <c r="X32" s="116">
        <v>0</v>
      </c>
      <c r="Y32" s="116">
        <v>0</v>
      </c>
      <c r="Z32" s="116">
        <v>0</v>
      </c>
      <c r="AA32" s="116">
        <v>0</v>
      </c>
      <c r="AB32" s="116">
        <v>0</v>
      </c>
      <c r="AC32" s="104">
        <f>SUM(Q32:AB32)</f>
        <v>0</v>
      </c>
    </row>
    <row r="33" spans="1:29" x14ac:dyDescent="0.25">
      <c r="A33" t="s">
        <v>489</v>
      </c>
      <c r="C33" s="134">
        <f t="shared" ref="C33:O33" si="62">SUM(C30:C32)</f>
        <v>-25283.220000000016</v>
      </c>
      <c r="D33" s="134">
        <f t="shared" si="62"/>
        <v>-18779.720000000016</v>
      </c>
      <c r="E33" s="134">
        <f t="shared" si="62"/>
        <v>-14208.720000000016</v>
      </c>
      <c r="F33" s="134">
        <f t="shared" si="62"/>
        <v>59049.279999999984</v>
      </c>
      <c r="G33" s="134">
        <f t="shared" si="62"/>
        <v>116056.27999999998</v>
      </c>
      <c r="H33" s="134">
        <f t="shared" si="62"/>
        <v>118229.72999999998</v>
      </c>
      <c r="I33" s="134">
        <f t="shared" si="62"/>
        <v>14018.229999999981</v>
      </c>
      <c r="J33" s="134">
        <f t="shared" si="62"/>
        <v>14343.049999999981</v>
      </c>
      <c r="K33" s="134">
        <f t="shared" si="62"/>
        <v>-33615.450000000019</v>
      </c>
      <c r="L33" s="134">
        <f t="shared" si="62"/>
        <v>-18615.450000000019</v>
      </c>
      <c r="M33" s="134">
        <f t="shared" si="62"/>
        <v>-18155.450000000019</v>
      </c>
      <c r="N33" s="134">
        <f t="shared" si="62"/>
        <v>140120.74</v>
      </c>
      <c r="O33" s="134">
        <f t="shared" si="62"/>
        <v>140120.74</v>
      </c>
      <c r="P33" s="134">
        <f t="shared" ref="P33" si="63">SUM(P30:P32)</f>
        <v>140120.74</v>
      </c>
      <c r="Q33" s="134">
        <f t="shared" ref="Q33:AC33" si="64">SUM(Q30:Q32)</f>
        <v>140120.74</v>
      </c>
      <c r="R33" s="134">
        <f t="shared" si="64"/>
        <v>140120.74</v>
      </c>
      <c r="S33" s="134">
        <f t="shared" si="64"/>
        <v>140120.74</v>
      </c>
      <c r="T33" s="134">
        <f t="shared" si="64"/>
        <v>140120.74</v>
      </c>
      <c r="U33" s="134">
        <f t="shared" si="64"/>
        <v>140120.74</v>
      </c>
      <c r="V33" s="134">
        <f t="shared" si="64"/>
        <v>140120.74</v>
      </c>
      <c r="W33" s="134">
        <f t="shared" si="64"/>
        <v>140120.74</v>
      </c>
      <c r="X33" s="134">
        <f t="shared" si="64"/>
        <v>140120.74</v>
      </c>
      <c r="Y33" s="134">
        <f t="shared" si="64"/>
        <v>140120.74</v>
      </c>
      <c r="Z33" s="134">
        <f t="shared" si="64"/>
        <v>140120.74</v>
      </c>
      <c r="AA33" s="134">
        <f t="shared" si="64"/>
        <v>140120.74</v>
      </c>
      <c r="AB33" s="134">
        <f t="shared" si="64"/>
        <v>140120.74</v>
      </c>
      <c r="AC33" s="134">
        <f t="shared" si="64"/>
        <v>140120.74</v>
      </c>
    </row>
    <row r="35" spans="1:29" x14ac:dyDescent="0.25">
      <c r="A35" s="135" t="s">
        <v>521</v>
      </c>
    </row>
    <row r="36" spans="1:29" x14ac:dyDescent="0.25">
      <c r="A36" t="s">
        <v>488</v>
      </c>
      <c r="C36" s="116">
        <v>33209</v>
      </c>
      <c r="D36" s="116">
        <f t="shared" ref="D36:N36" si="65">+C39</f>
        <v>33049</v>
      </c>
      <c r="E36" s="116">
        <f t="shared" si="65"/>
        <v>34999</v>
      </c>
      <c r="F36" s="116">
        <f t="shared" si="65"/>
        <v>38759</v>
      </c>
      <c r="G36" s="116">
        <f t="shared" si="65"/>
        <v>39979.050000000003</v>
      </c>
      <c r="H36" s="116">
        <f t="shared" si="65"/>
        <v>30939.500000000004</v>
      </c>
      <c r="I36" s="116">
        <f t="shared" si="65"/>
        <v>36091.1</v>
      </c>
      <c r="J36" s="116">
        <f t="shared" si="65"/>
        <v>36591.1</v>
      </c>
      <c r="K36" s="116">
        <f t="shared" si="65"/>
        <v>38370.39</v>
      </c>
      <c r="L36" s="116">
        <f t="shared" si="65"/>
        <v>38370.39</v>
      </c>
      <c r="M36" s="116">
        <f t="shared" si="65"/>
        <v>38370.39</v>
      </c>
      <c r="N36" s="116">
        <f t="shared" si="65"/>
        <v>38370.39</v>
      </c>
      <c r="O36" s="104">
        <f>+C36</f>
        <v>33209</v>
      </c>
      <c r="P36" s="104">
        <f>+O39</f>
        <v>38370.39</v>
      </c>
      <c r="Q36" s="116">
        <f>+P39</f>
        <v>38370.39</v>
      </c>
      <c r="R36" s="116">
        <f t="shared" ref="R36" si="66">+Q39</f>
        <v>44123.39</v>
      </c>
      <c r="S36" s="116">
        <f t="shared" ref="S36" si="67">+R39</f>
        <v>44123.39</v>
      </c>
      <c r="T36" s="116">
        <f t="shared" ref="T36" si="68">+S39</f>
        <v>44123.39</v>
      </c>
      <c r="U36" s="116">
        <f t="shared" ref="U36" si="69">+T39</f>
        <v>44123.39</v>
      </c>
      <c r="V36" s="116">
        <f t="shared" ref="V36" si="70">+U39</f>
        <v>44123.39</v>
      </c>
      <c r="W36" s="116">
        <f t="shared" ref="W36" si="71">+V39</f>
        <v>44123.39</v>
      </c>
      <c r="X36" s="116">
        <f t="shared" ref="X36" si="72">+W39</f>
        <v>44123.39</v>
      </c>
      <c r="Y36" s="116">
        <f t="shared" ref="Y36" si="73">+X39</f>
        <v>44123.39</v>
      </c>
      <c r="Z36" s="116">
        <f t="shared" ref="Z36" si="74">+Y39</f>
        <v>44123.39</v>
      </c>
      <c r="AA36" s="116">
        <f t="shared" ref="AA36" si="75">+Z39</f>
        <v>44123.39</v>
      </c>
      <c r="AB36" s="116">
        <f t="shared" ref="AB36" si="76">+AA39</f>
        <v>44123.39</v>
      </c>
      <c r="AC36" s="104">
        <f>+Q36</f>
        <v>38370.39</v>
      </c>
    </row>
    <row r="37" spans="1:29" x14ac:dyDescent="0.25">
      <c r="A37" t="s">
        <v>525</v>
      </c>
      <c r="C37" s="116">
        <f>+'[2]Monthly Pull Outs'!E6</f>
        <v>660</v>
      </c>
      <c r="D37" s="116">
        <f>+'[2]Monthly Pull Outs'!F6</f>
        <v>1950</v>
      </c>
      <c r="E37" s="116">
        <f>+'[2]Monthly Pull Outs'!G6</f>
        <v>3820</v>
      </c>
      <c r="F37" s="116">
        <f>+'[2]Monthly Pull Outs'!H6</f>
        <v>1505</v>
      </c>
      <c r="G37" s="116">
        <f>+'[2]Monthly Pull Outs'!I6</f>
        <v>185</v>
      </c>
      <c r="H37" s="116">
        <f>+'[2]Monthly Pull Outs'!J6</f>
        <v>5250</v>
      </c>
      <c r="I37" s="116">
        <f>+'[2]Monthly Pull Outs'!K6</f>
        <v>500</v>
      </c>
      <c r="J37" s="116">
        <f>+'[2]Monthly Pull Outs'!L3</f>
        <v>1779.29</v>
      </c>
      <c r="K37" s="116">
        <v>0</v>
      </c>
      <c r="L37" s="116">
        <v>0</v>
      </c>
      <c r="M37" s="116">
        <v>0</v>
      </c>
      <c r="N37" s="116">
        <v>0</v>
      </c>
      <c r="O37" s="104">
        <f t="shared" ref="O37:O38" si="77">SUM(C37:N37)</f>
        <v>15649.29</v>
      </c>
      <c r="P37" s="104">
        <v>0</v>
      </c>
      <c r="Q37" s="116">
        <f>+'Monthly Pull Outs'!E10</f>
        <v>5753</v>
      </c>
      <c r="R37" s="116">
        <f>+'[2]Monthly Pull Outs'!T6</f>
        <v>0</v>
      </c>
      <c r="S37" s="116">
        <f>+'[2]Monthly Pull Outs'!U6</f>
        <v>0</v>
      </c>
      <c r="T37" s="116">
        <f>+'[2]Monthly Pull Outs'!V6</f>
        <v>0</v>
      </c>
      <c r="U37" s="116">
        <f>+'[2]Monthly Pull Outs'!W6</f>
        <v>0</v>
      </c>
      <c r="V37" s="116">
        <f>+'[2]Monthly Pull Outs'!X6</f>
        <v>0</v>
      </c>
      <c r="W37" s="116">
        <f>+'[2]Monthly Pull Outs'!Y6</f>
        <v>0</v>
      </c>
      <c r="X37" s="116">
        <f>+'[2]Monthly Pull Outs'!Z3</f>
        <v>0</v>
      </c>
      <c r="Y37" s="116">
        <v>0</v>
      </c>
      <c r="Z37" s="116">
        <v>0</v>
      </c>
      <c r="AA37" s="116">
        <v>0</v>
      </c>
      <c r="AB37" s="116">
        <v>0</v>
      </c>
      <c r="AC37" s="104">
        <f t="shared" ref="AC37:AC38" si="78">SUM(Q37:AB37)</f>
        <v>5753</v>
      </c>
    </row>
    <row r="38" spans="1:29" x14ac:dyDescent="0.25">
      <c r="A38" t="s">
        <v>526</v>
      </c>
      <c r="C38" s="116">
        <f>-'[2]Monthly Pull Outs'!E7</f>
        <v>-820</v>
      </c>
      <c r="D38" s="116">
        <f>-'[2]Monthly Pull Outs'!F7</f>
        <v>0</v>
      </c>
      <c r="E38" s="116">
        <f>-'[2]Monthly Pull Outs'!G7</f>
        <v>-60</v>
      </c>
      <c r="F38" s="116">
        <f>-'[2]Monthly Pull Outs'!H7</f>
        <v>-284.95</v>
      </c>
      <c r="G38" s="116">
        <f>-'[2]Monthly Pull Outs'!I7</f>
        <v>-9224.5499999999993</v>
      </c>
      <c r="H38" s="116">
        <f>-'[2]Monthly Pull Outs'!J7</f>
        <v>-98.4</v>
      </c>
      <c r="I38" s="116">
        <f>-'[2]Monthly Pull Outs'!K7</f>
        <v>0</v>
      </c>
      <c r="J38" s="116">
        <v>0</v>
      </c>
      <c r="K38" s="116">
        <v>0</v>
      </c>
      <c r="L38" s="116">
        <v>0</v>
      </c>
      <c r="M38" s="116">
        <v>0</v>
      </c>
      <c r="N38" s="116">
        <v>0</v>
      </c>
      <c r="O38" s="104">
        <f t="shared" si="77"/>
        <v>-10487.9</v>
      </c>
      <c r="P38" s="104">
        <v>0</v>
      </c>
      <c r="Q38" s="116">
        <f>-'[2]Monthly Pull Outs'!S7</f>
        <v>0</v>
      </c>
      <c r="R38" s="116">
        <f>-'[2]Monthly Pull Outs'!T7</f>
        <v>0</v>
      </c>
      <c r="S38" s="116">
        <f>-'[2]Monthly Pull Outs'!U7</f>
        <v>0</v>
      </c>
      <c r="T38" s="116">
        <f>-'[2]Monthly Pull Outs'!V7</f>
        <v>0</v>
      </c>
      <c r="U38" s="116">
        <f>-'[2]Monthly Pull Outs'!W7</f>
        <v>0</v>
      </c>
      <c r="V38" s="116">
        <f>-'[2]Monthly Pull Outs'!X7</f>
        <v>0</v>
      </c>
      <c r="W38" s="116">
        <f>-'[2]Monthly Pull Outs'!Y7</f>
        <v>0</v>
      </c>
      <c r="X38" s="116">
        <v>0</v>
      </c>
      <c r="Y38" s="116">
        <v>0</v>
      </c>
      <c r="Z38" s="116">
        <v>0</v>
      </c>
      <c r="AA38" s="116">
        <v>0</v>
      </c>
      <c r="AB38" s="116">
        <v>0</v>
      </c>
      <c r="AC38" s="104">
        <f t="shared" si="78"/>
        <v>0</v>
      </c>
    </row>
    <row r="39" spans="1:29" x14ac:dyDescent="0.25">
      <c r="A39" t="s">
        <v>489</v>
      </c>
      <c r="C39" s="134">
        <f t="shared" ref="C39:N39" si="79">SUM(C36:C38)</f>
        <v>33049</v>
      </c>
      <c r="D39" s="134">
        <f t="shared" si="79"/>
        <v>34999</v>
      </c>
      <c r="E39" s="134">
        <f t="shared" si="79"/>
        <v>38759</v>
      </c>
      <c r="F39" s="134">
        <f t="shared" si="79"/>
        <v>39979.050000000003</v>
      </c>
      <c r="G39" s="134">
        <f t="shared" si="79"/>
        <v>30939.500000000004</v>
      </c>
      <c r="H39" s="134">
        <f t="shared" si="79"/>
        <v>36091.1</v>
      </c>
      <c r="I39" s="134">
        <f t="shared" si="79"/>
        <v>36591.1</v>
      </c>
      <c r="J39" s="134">
        <f t="shared" si="79"/>
        <v>38370.39</v>
      </c>
      <c r="K39" s="134">
        <f t="shared" si="79"/>
        <v>38370.39</v>
      </c>
      <c r="L39" s="134">
        <f t="shared" si="79"/>
        <v>38370.39</v>
      </c>
      <c r="M39" s="134">
        <f t="shared" si="79"/>
        <v>38370.39</v>
      </c>
      <c r="N39" s="134">
        <f t="shared" si="79"/>
        <v>38370.39</v>
      </c>
      <c r="O39" s="134">
        <f>SUM(O36:O38)</f>
        <v>38370.39</v>
      </c>
      <c r="P39" s="134">
        <f>SUM(P36:P38)</f>
        <v>38370.39</v>
      </c>
      <c r="Q39" s="134">
        <f t="shared" ref="Q39:AB39" si="80">SUM(Q36:Q38)</f>
        <v>44123.39</v>
      </c>
      <c r="R39" s="134">
        <f t="shared" si="80"/>
        <v>44123.39</v>
      </c>
      <c r="S39" s="134">
        <f t="shared" si="80"/>
        <v>44123.39</v>
      </c>
      <c r="T39" s="134">
        <f t="shared" si="80"/>
        <v>44123.39</v>
      </c>
      <c r="U39" s="134">
        <f t="shared" si="80"/>
        <v>44123.39</v>
      </c>
      <c r="V39" s="134">
        <f t="shared" si="80"/>
        <v>44123.39</v>
      </c>
      <c r="W39" s="134">
        <f t="shared" si="80"/>
        <v>44123.39</v>
      </c>
      <c r="X39" s="134">
        <f t="shared" si="80"/>
        <v>44123.39</v>
      </c>
      <c r="Y39" s="134">
        <f t="shared" si="80"/>
        <v>44123.39</v>
      </c>
      <c r="Z39" s="134">
        <f t="shared" si="80"/>
        <v>44123.39</v>
      </c>
      <c r="AA39" s="134">
        <f t="shared" si="80"/>
        <v>44123.39</v>
      </c>
      <c r="AB39" s="134">
        <f t="shared" si="80"/>
        <v>44123.39</v>
      </c>
      <c r="AC39" s="134">
        <f>SUM(AC36:AC38)</f>
        <v>44123.39</v>
      </c>
    </row>
    <row r="40" spans="1:29" x14ac:dyDescent="0.25"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</row>
    <row r="41" spans="1:29" x14ac:dyDescent="0.25">
      <c r="A41" s="135" t="s">
        <v>519</v>
      </c>
    </row>
    <row r="42" spans="1:29" x14ac:dyDescent="0.25">
      <c r="A42" t="s">
        <v>488</v>
      </c>
      <c r="C42" s="116">
        <v>2899450</v>
      </c>
      <c r="D42" s="116">
        <f t="shared" ref="D42:N42" si="81">+C45</f>
        <v>2899450</v>
      </c>
      <c r="E42" s="116">
        <f t="shared" si="81"/>
        <v>2904036.25</v>
      </c>
      <c r="F42" s="116">
        <f t="shared" si="81"/>
        <v>2914209.63</v>
      </c>
      <c r="G42" s="116">
        <f t="shared" si="81"/>
        <v>2917348.46</v>
      </c>
      <c r="H42" s="116">
        <f t="shared" si="81"/>
        <v>2921576.96</v>
      </c>
      <c r="I42" s="116">
        <f t="shared" si="81"/>
        <v>2921576.96</v>
      </c>
      <c r="J42" s="116">
        <f t="shared" si="81"/>
        <v>2925539.2</v>
      </c>
      <c r="K42" s="116">
        <f t="shared" si="81"/>
        <v>2925985</v>
      </c>
      <c r="L42" s="116">
        <f t="shared" si="81"/>
        <v>2933844.9249999998</v>
      </c>
      <c r="M42" s="116">
        <f t="shared" si="81"/>
        <v>2938847.9334999998</v>
      </c>
      <c r="N42" s="116">
        <f t="shared" si="81"/>
        <v>2938847.9334999998</v>
      </c>
      <c r="O42" s="104">
        <f>+C42</f>
        <v>2899450</v>
      </c>
      <c r="P42" s="104">
        <f>+O45</f>
        <v>2960975.0035000001</v>
      </c>
      <c r="Q42" s="116">
        <f>+P45</f>
        <v>2899450</v>
      </c>
      <c r="R42" s="116">
        <f t="shared" ref="R42" si="82">+Q45</f>
        <v>2899450</v>
      </c>
      <c r="S42" s="116">
        <f t="shared" ref="S42" si="83">+R45</f>
        <v>2899450</v>
      </c>
      <c r="T42" s="116">
        <f t="shared" ref="T42" si="84">+S45</f>
        <v>2899450</v>
      </c>
      <c r="U42" s="116">
        <f t="shared" ref="U42" si="85">+T45</f>
        <v>2899450</v>
      </c>
      <c r="V42" s="116">
        <f t="shared" ref="V42" si="86">+U45</f>
        <v>2899450</v>
      </c>
      <c r="W42" s="116">
        <f t="shared" ref="W42" si="87">+V45</f>
        <v>2899450</v>
      </c>
      <c r="X42" s="116">
        <f t="shared" ref="X42" si="88">+W45</f>
        <v>2899450</v>
      </c>
      <c r="Y42" s="116">
        <f t="shared" ref="Y42" si="89">+X45</f>
        <v>2899450</v>
      </c>
      <c r="Z42" s="116">
        <f t="shared" ref="Z42" si="90">+Y45</f>
        <v>2899450</v>
      </c>
      <c r="AA42" s="116">
        <f t="shared" ref="AA42" si="91">+Z45</f>
        <v>2899450</v>
      </c>
      <c r="AB42" s="116">
        <f t="shared" ref="AB42" si="92">+AA45</f>
        <v>2899450</v>
      </c>
      <c r="AC42" s="104">
        <f>+Q42</f>
        <v>2899450</v>
      </c>
    </row>
    <row r="43" spans="1:29" x14ac:dyDescent="0.25">
      <c r="A43" t="s">
        <v>505</v>
      </c>
      <c r="C43" s="116">
        <v>0</v>
      </c>
      <c r="D43" s="116">
        <v>4586.25</v>
      </c>
      <c r="E43" s="116">
        <v>10173.379999999999</v>
      </c>
      <c r="F43" s="116">
        <v>3138.83</v>
      </c>
      <c r="G43" s="116">
        <v>4228.5</v>
      </c>
      <c r="H43" s="116">
        <v>0</v>
      </c>
      <c r="I43" s="116">
        <v>3962.24</v>
      </c>
      <c r="J43" s="116">
        <f>26535-I43-H43-G43-F43-E43-D43-C43</f>
        <v>445.80000000000291</v>
      </c>
      <c r="K43" s="150">
        <f>+'[2]Full Data'!AA7</f>
        <v>7859.9250000000002</v>
      </c>
      <c r="L43" s="116">
        <f>+'[2]Full Data'!AD7</f>
        <v>5003.0084999999999</v>
      </c>
      <c r="M43" s="116"/>
      <c r="N43" s="116">
        <f>61525-39397.93</f>
        <v>22127.07</v>
      </c>
      <c r="O43" s="104">
        <f>SUM(C43:N43)</f>
        <v>61525.003499999999</v>
      </c>
      <c r="P43" s="104">
        <v>0</v>
      </c>
      <c r="Q43" s="116">
        <f>(+'Full Data'!C27+'Full Data'!C28)*0.13</f>
        <v>0</v>
      </c>
      <c r="R43" s="116">
        <v>0</v>
      </c>
      <c r="S43" s="116">
        <v>0</v>
      </c>
      <c r="T43" s="116">
        <v>0</v>
      </c>
      <c r="U43" s="116">
        <v>0</v>
      </c>
      <c r="V43" s="116">
        <v>0</v>
      </c>
      <c r="W43" s="116">
        <v>0</v>
      </c>
      <c r="X43" s="116">
        <v>0</v>
      </c>
      <c r="Y43" s="150">
        <v>0</v>
      </c>
      <c r="Z43" s="116">
        <v>0</v>
      </c>
      <c r="AA43" s="116"/>
      <c r="AB43" s="116"/>
      <c r="AC43" s="104">
        <f>SUM(Q43:AB43)</f>
        <v>0</v>
      </c>
    </row>
    <row r="44" spans="1:29" x14ac:dyDescent="0.25">
      <c r="A44" t="s">
        <v>523</v>
      </c>
      <c r="C44" s="116">
        <v>0</v>
      </c>
      <c r="D44" s="116">
        <f>+'[2]Monthly Pull Outs'!F66</f>
        <v>0</v>
      </c>
      <c r="E44" s="116">
        <f>+'[2]Monthly Pull Outs'!G66</f>
        <v>0</v>
      </c>
      <c r="F44" s="116">
        <f>+'[2]Monthly Pull Outs'!H66</f>
        <v>0</v>
      </c>
      <c r="G44" s="116">
        <f>+'[2]Monthly Pull Outs'!I66</f>
        <v>0</v>
      </c>
      <c r="H44" s="116">
        <f>+'[2]Monthly Pull Outs'!J66</f>
        <v>0</v>
      </c>
      <c r="I44" s="116">
        <v>0</v>
      </c>
      <c r="J44" s="116">
        <v>0</v>
      </c>
      <c r="K44" s="116">
        <v>0</v>
      </c>
      <c r="L44" s="116">
        <v>0</v>
      </c>
      <c r="M44" s="116">
        <f>+'[2]Monthly Pull Outs'!T66</f>
        <v>0</v>
      </c>
      <c r="N44" s="116">
        <v>0</v>
      </c>
      <c r="O44" s="104">
        <f t="shared" ref="O44" si="93">SUM(C44:N44)</f>
        <v>0</v>
      </c>
      <c r="P44" s="104">
        <f>-O43</f>
        <v>-61525.003499999999</v>
      </c>
      <c r="Q44" s="116">
        <v>0</v>
      </c>
      <c r="R44" s="116">
        <f>+'[2]Monthly Pull Outs'!T66</f>
        <v>0</v>
      </c>
      <c r="S44" s="116">
        <f>+'[2]Monthly Pull Outs'!U66</f>
        <v>0</v>
      </c>
      <c r="T44" s="116">
        <f>+'[2]Monthly Pull Outs'!V66</f>
        <v>0</v>
      </c>
      <c r="U44" s="116">
        <f>+'[2]Monthly Pull Outs'!W66</f>
        <v>0</v>
      </c>
      <c r="V44" s="116">
        <f>+'[2]Monthly Pull Outs'!X66</f>
        <v>0</v>
      </c>
      <c r="W44" s="116">
        <v>0</v>
      </c>
      <c r="X44" s="116">
        <v>0</v>
      </c>
      <c r="Y44" s="116">
        <v>0</v>
      </c>
      <c r="Z44" s="116">
        <v>0</v>
      </c>
      <c r="AA44" s="116">
        <f>+'[2]Monthly Pull Outs'!AH66</f>
        <v>0</v>
      </c>
      <c r="AB44" s="116">
        <v>0</v>
      </c>
      <c r="AC44" s="104">
        <f t="shared" ref="AC44" si="94">SUM(Q44:AB44)</f>
        <v>0</v>
      </c>
    </row>
    <row r="45" spans="1:29" x14ac:dyDescent="0.25">
      <c r="A45" t="s">
        <v>489</v>
      </c>
      <c r="C45" s="134">
        <f>SUM(C42:C44)</f>
        <v>2899450</v>
      </c>
      <c r="D45" s="134">
        <f t="shared" ref="D45:N45" si="95">SUM(D42:D44)</f>
        <v>2904036.25</v>
      </c>
      <c r="E45" s="134">
        <f t="shared" si="95"/>
        <v>2914209.63</v>
      </c>
      <c r="F45" s="134">
        <f t="shared" si="95"/>
        <v>2917348.46</v>
      </c>
      <c r="G45" s="134">
        <f t="shared" si="95"/>
        <v>2921576.96</v>
      </c>
      <c r="H45" s="134">
        <f t="shared" si="95"/>
        <v>2921576.96</v>
      </c>
      <c r="I45" s="134">
        <f t="shared" si="95"/>
        <v>2925539.2</v>
      </c>
      <c r="J45" s="134">
        <f t="shared" si="95"/>
        <v>2925985</v>
      </c>
      <c r="K45" s="134">
        <f t="shared" si="95"/>
        <v>2933844.9249999998</v>
      </c>
      <c r="L45" s="134">
        <f t="shared" si="95"/>
        <v>2938847.9334999998</v>
      </c>
      <c r="M45" s="134">
        <f t="shared" si="95"/>
        <v>2938847.9334999998</v>
      </c>
      <c r="N45" s="134">
        <f t="shared" si="95"/>
        <v>2960975.0034999996</v>
      </c>
      <c r="O45" s="134">
        <f>SUM(O42:O44)</f>
        <v>2960975.0035000001</v>
      </c>
      <c r="P45" s="134">
        <f>SUM(P42:P44)</f>
        <v>2899450</v>
      </c>
      <c r="Q45" s="134">
        <f>SUM(Q42:Q44)</f>
        <v>2899450</v>
      </c>
      <c r="R45" s="134">
        <f t="shared" ref="R45:AB45" si="96">SUM(R42:R44)</f>
        <v>2899450</v>
      </c>
      <c r="S45" s="134">
        <f t="shared" si="96"/>
        <v>2899450</v>
      </c>
      <c r="T45" s="134">
        <f t="shared" si="96"/>
        <v>2899450</v>
      </c>
      <c r="U45" s="134">
        <f t="shared" si="96"/>
        <v>2899450</v>
      </c>
      <c r="V45" s="134">
        <f t="shared" si="96"/>
        <v>2899450</v>
      </c>
      <c r="W45" s="134">
        <f t="shared" si="96"/>
        <v>2899450</v>
      </c>
      <c r="X45" s="134">
        <f t="shared" si="96"/>
        <v>2899450</v>
      </c>
      <c r="Y45" s="134">
        <f t="shared" si="96"/>
        <v>2899450</v>
      </c>
      <c r="Z45" s="134">
        <f t="shared" si="96"/>
        <v>2899450</v>
      </c>
      <c r="AA45" s="134">
        <f t="shared" si="96"/>
        <v>2899450</v>
      </c>
      <c r="AB45" s="134">
        <f t="shared" si="96"/>
        <v>2899450</v>
      </c>
      <c r="AC45" s="134">
        <f>SUM(AC42:AC44)</f>
        <v>2899450</v>
      </c>
    </row>
    <row r="47" spans="1:29" x14ac:dyDescent="0.25">
      <c r="A47" s="135" t="s">
        <v>879</v>
      </c>
    </row>
    <row r="48" spans="1:29" x14ac:dyDescent="0.25">
      <c r="A48" t="s">
        <v>488</v>
      </c>
      <c r="P48" s="116">
        <v>0</v>
      </c>
      <c r="Q48" s="116">
        <f>+P50</f>
        <v>45000</v>
      </c>
      <c r="R48" s="116">
        <f>+Q50</f>
        <v>45000</v>
      </c>
      <c r="S48" s="116">
        <f t="shared" ref="S48:AB48" si="97">+R50</f>
        <v>45000</v>
      </c>
      <c r="T48" s="116">
        <f t="shared" si="97"/>
        <v>45000</v>
      </c>
      <c r="U48" s="116">
        <f t="shared" si="97"/>
        <v>45000</v>
      </c>
      <c r="V48" s="116">
        <f t="shared" si="97"/>
        <v>45000</v>
      </c>
      <c r="W48" s="116">
        <f t="shared" si="97"/>
        <v>45000</v>
      </c>
      <c r="X48" s="116">
        <f t="shared" si="97"/>
        <v>45000</v>
      </c>
      <c r="Y48" s="116">
        <f t="shared" si="97"/>
        <v>45000</v>
      </c>
      <c r="Z48" s="116">
        <f t="shared" si="97"/>
        <v>45000</v>
      </c>
      <c r="AA48" s="116">
        <f t="shared" si="97"/>
        <v>45000</v>
      </c>
      <c r="AB48" s="116">
        <f t="shared" si="97"/>
        <v>45000</v>
      </c>
      <c r="AC48" s="104">
        <f>+Q48</f>
        <v>45000</v>
      </c>
    </row>
    <row r="49" spans="1:29" x14ac:dyDescent="0.25">
      <c r="A49" t="s">
        <v>523</v>
      </c>
      <c r="P49" s="116">
        <v>45000</v>
      </c>
      <c r="Q49" s="116">
        <v>0</v>
      </c>
      <c r="R49" s="116">
        <f>+'[2]Monthly Pull Outs'!T71</f>
        <v>0</v>
      </c>
      <c r="S49" s="116">
        <f>+'[2]Monthly Pull Outs'!U71</f>
        <v>0</v>
      </c>
      <c r="T49" s="116">
        <f>+'[2]Monthly Pull Outs'!V71</f>
        <v>0</v>
      </c>
      <c r="U49" s="116">
        <f>+'[2]Monthly Pull Outs'!W71</f>
        <v>0</v>
      </c>
      <c r="V49" s="116">
        <f>+'[2]Monthly Pull Outs'!X71</f>
        <v>0</v>
      </c>
      <c r="W49" s="116">
        <v>0</v>
      </c>
      <c r="X49" s="116">
        <v>0</v>
      </c>
      <c r="Y49" s="116">
        <v>0</v>
      </c>
      <c r="Z49" s="116">
        <v>0</v>
      </c>
      <c r="AA49" s="116">
        <f>+'[2]Monthly Pull Outs'!AH71</f>
        <v>0</v>
      </c>
      <c r="AB49" s="116">
        <v>0</v>
      </c>
      <c r="AC49" s="104">
        <f t="shared" ref="AC49" si="98">SUM(Q49:AB49)</f>
        <v>0</v>
      </c>
    </row>
    <row r="50" spans="1:29" x14ac:dyDescent="0.25">
      <c r="A50" t="s">
        <v>489</v>
      </c>
      <c r="P50" s="134">
        <f>SUM(P47:P49)</f>
        <v>45000</v>
      </c>
      <c r="Q50" s="134">
        <f>SUM(Q47:Q49)</f>
        <v>45000</v>
      </c>
      <c r="R50" s="134">
        <f t="shared" ref="R50:AB50" si="99">SUM(R47:R49)</f>
        <v>45000</v>
      </c>
      <c r="S50" s="134">
        <f t="shared" si="99"/>
        <v>45000</v>
      </c>
      <c r="T50" s="134">
        <f t="shared" si="99"/>
        <v>45000</v>
      </c>
      <c r="U50" s="134">
        <f t="shared" si="99"/>
        <v>45000</v>
      </c>
      <c r="V50" s="134">
        <f t="shared" si="99"/>
        <v>45000</v>
      </c>
      <c r="W50" s="134">
        <f t="shared" si="99"/>
        <v>45000</v>
      </c>
      <c r="X50" s="134">
        <f t="shared" si="99"/>
        <v>45000</v>
      </c>
      <c r="Y50" s="134">
        <f t="shared" si="99"/>
        <v>45000</v>
      </c>
      <c r="Z50" s="134">
        <f t="shared" si="99"/>
        <v>45000</v>
      </c>
      <c r="AA50" s="134">
        <f t="shared" si="99"/>
        <v>45000</v>
      </c>
      <c r="AB50" s="134">
        <f t="shared" si="99"/>
        <v>45000</v>
      </c>
      <c r="AC50" s="134">
        <f>SUM(AC47:AC49)</f>
        <v>45000</v>
      </c>
    </row>
    <row r="52" spans="1:29" x14ac:dyDescent="0.25">
      <c r="A52" s="135" t="s">
        <v>487</v>
      </c>
    </row>
    <row r="53" spans="1:29" x14ac:dyDescent="0.25">
      <c r="A53" t="s">
        <v>488</v>
      </c>
      <c r="C53" s="116">
        <v>869835</v>
      </c>
      <c r="D53" s="116">
        <f t="shared" ref="D53:N53" si="100">+C58</f>
        <v>900581.44</v>
      </c>
      <c r="E53" s="116">
        <f t="shared" si="100"/>
        <v>1196013</v>
      </c>
      <c r="F53" s="116">
        <f t="shared" si="100"/>
        <v>1594580</v>
      </c>
      <c r="G53" s="116">
        <f t="shared" si="100"/>
        <v>1481822</v>
      </c>
      <c r="H53" s="116">
        <f t="shared" si="100"/>
        <v>1661578</v>
      </c>
      <c r="I53" s="116">
        <f t="shared" si="100"/>
        <v>1618662</v>
      </c>
      <c r="J53" s="116">
        <f t="shared" si="100"/>
        <v>2183766</v>
      </c>
      <c r="K53" s="116">
        <f t="shared" si="100"/>
        <v>2019666</v>
      </c>
      <c r="L53" s="116">
        <f t="shared" si="100"/>
        <v>1915252.69</v>
      </c>
      <c r="M53" s="116">
        <f t="shared" si="100"/>
        <v>1785062.693</v>
      </c>
      <c r="N53" s="116">
        <f t="shared" si="100"/>
        <v>1711798.693</v>
      </c>
      <c r="O53" s="104">
        <f>+C53</f>
        <v>869835</v>
      </c>
      <c r="P53" s="104">
        <f>+O58</f>
        <v>1635748.8054999998</v>
      </c>
      <c r="Q53" s="116">
        <f>+P58</f>
        <v>-3572844.9510000004</v>
      </c>
      <c r="R53" s="116">
        <f t="shared" ref="R53" si="101">+Q58</f>
        <v>-3452208.8350000004</v>
      </c>
      <c r="S53" s="116">
        <f t="shared" ref="S53" si="102">+R58</f>
        <v>-3452208.8350000004</v>
      </c>
      <c r="T53" s="116">
        <f t="shared" ref="T53" si="103">+S58</f>
        <v>-3452208.8350000004</v>
      </c>
      <c r="U53" s="116">
        <f t="shared" ref="U53" si="104">+T58</f>
        <v>-3452208.8350000004</v>
      </c>
      <c r="V53" s="116">
        <f t="shared" ref="V53" si="105">+U58</f>
        <v>-3452208.8350000004</v>
      </c>
      <c r="W53" s="116">
        <f t="shared" ref="W53" si="106">+V58</f>
        <v>-3452208.8350000004</v>
      </c>
      <c r="X53" s="116">
        <f t="shared" ref="X53" si="107">+W58</f>
        <v>-3452208.8350000004</v>
      </c>
      <c r="Y53" s="116">
        <f t="shared" ref="Y53" si="108">+X58</f>
        <v>-3452208.8350000004</v>
      </c>
      <c r="Z53" s="116">
        <f t="shared" ref="Z53" si="109">+Y58</f>
        <v>-3452208.8350000004</v>
      </c>
      <c r="AA53" s="116">
        <f t="shared" ref="AA53" si="110">+Z58</f>
        <v>-3452208.8350000004</v>
      </c>
      <c r="AB53" s="116">
        <f t="shared" ref="AB53" si="111">+AA58</f>
        <v>-3452208.8350000004</v>
      </c>
      <c r="AC53" s="104">
        <f>+Q53</f>
        <v>-3572844.9510000004</v>
      </c>
    </row>
    <row r="54" spans="1:29" x14ac:dyDescent="0.25">
      <c r="A54" t="s">
        <v>845</v>
      </c>
      <c r="B54" t="s">
        <v>528</v>
      </c>
      <c r="C54" s="116">
        <f t="shared" ref="C54:I54" si="112">-C14</f>
        <v>-30428</v>
      </c>
      <c r="D54" s="116">
        <f t="shared" si="112"/>
        <v>0</v>
      </c>
      <c r="E54" s="116">
        <f t="shared" si="112"/>
        <v>-65000</v>
      </c>
      <c r="F54" s="116">
        <f t="shared" si="112"/>
        <v>0</v>
      </c>
      <c r="G54" s="116">
        <f t="shared" si="112"/>
        <v>0</v>
      </c>
      <c r="H54" s="116">
        <f t="shared" si="112"/>
        <v>0</v>
      </c>
      <c r="I54" s="116">
        <f t="shared" si="112"/>
        <v>0</v>
      </c>
      <c r="J54" s="116"/>
      <c r="K54" s="116">
        <v>0</v>
      </c>
      <c r="L54" s="116"/>
      <c r="M54" s="116"/>
      <c r="N54" s="116"/>
      <c r="O54" s="104">
        <f t="shared" ref="O54:O55" si="113">SUM(C54:N54)</f>
        <v>-95428</v>
      </c>
      <c r="P54" s="104">
        <f>-P14</f>
        <v>-96078.34</v>
      </c>
      <c r="Q54" s="116">
        <f t="shared" ref="Q54:W54" si="114">-Q14</f>
        <v>0</v>
      </c>
      <c r="R54" s="116">
        <f t="shared" si="114"/>
        <v>0</v>
      </c>
      <c r="S54" s="116">
        <f t="shared" si="114"/>
        <v>0</v>
      </c>
      <c r="T54" s="116">
        <f t="shared" si="114"/>
        <v>0</v>
      </c>
      <c r="U54" s="116">
        <f t="shared" si="114"/>
        <v>0</v>
      </c>
      <c r="V54" s="116">
        <f t="shared" si="114"/>
        <v>0</v>
      </c>
      <c r="W54" s="116">
        <f t="shared" si="114"/>
        <v>0</v>
      </c>
      <c r="X54" s="116"/>
      <c r="Y54" s="116">
        <v>0</v>
      </c>
      <c r="Z54" s="116"/>
      <c r="AA54" s="116"/>
      <c r="AB54" s="116"/>
      <c r="AC54" s="104">
        <f t="shared" ref="AC54:AC55" si="115">SUM(Q54:AB54)</f>
        <v>0</v>
      </c>
    </row>
    <row r="55" spans="1:29" x14ac:dyDescent="0.25">
      <c r="A55" t="s">
        <v>520</v>
      </c>
      <c r="C55" s="59">
        <v>61174.44</v>
      </c>
      <c r="D55" s="59">
        <f>356606-C55</f>
        <v>295431.56</v>
      </c>
      <c r="E55" s="59">
        <f>820173-D55-C55</f>
        <v>463566.99999999994</v>
      </c>
      <c r="F55" s="59">
        <f>707415-E55-D55-C55</f>
        <v>-112757.99999999994</v>
      </c>
      <c r="G55" s="59">
        <f>887171-F55-E55-D55-C55</f>
        <v>179756</v>
      </c>
      <c r="H55" s="59">
        <f>844255-G55-F55-E55-D55-C55</f>
        <v>-42915.999999999942</v>
      </c>
      <c r="I55" s="116">
        <f>1409359-H55-G55-F55-E55-D55-C55</f>
        <v>565104</v>
      </c>
      <c r="J55" s="116">
        <f>1245259-I55-H55-G55-F55-E55-D55-C55</f>
        <v>-164099.99999999994</v>
      </c>
      <c r="K55" s="116">
        <v>-104413.31</v>
      </c>
      <c r="L55" s="116">
        <f>1010655.693-1140845.69</f>
        <v>-130189.99699999997</v>
      </c>
      <c r="M55" s="116">
        <f>-74189+925</f>
        <v>-73264</v>
      </c>
      <c r="N55" s="116">
        <f>+'[2]Fin Summary - Operating'!I61-'[2]Fund Balances'!C49-'[2]Fund Balances'!D49-'[2]Fund Balances'!E49-'[2]Fund Balances'!F49-'[2]Fund Balances'!G49-'[2]Fund Balances'!H49-'[2]Fund Balances'!I49-'[2]Fund Balances'!J49-'[2]Fund Balances'!K49-'[2]Fund Balances'!L49-'[2]Fund Balances'!M49</f>
        <v>-76049.887500000303</v>
      </c>
      <c r="O55" s="104">
        <f t="shared" si="113"/>
        <v>861341.80549999967</v>
      </c>
      <c r="P55" s="104">
        <v>0</v>
      </c>
      <c r="Q55" s="59">
        <f>+'Fin Summary - Operating'!I61</f>
        <v>120636.1160000001</v>
      </c>
      <c r="R55" s="59"/>
      <c r="S55" s="59"/>
      <c r="T55" s="59"/>
      <c r="U55" s="59"/>
      <c r="V55" s="59"/>
      <c r="W55" s="116"/>
      <c r="X55" s="116"/>
      <c r="Y55" s="116"/>
      <c r="Z55" s="116"/>
      <c r="AA55" s="116"/>
      <c r="AB55" s="116">
        <f>+'[2]Fin Summary - Operating'!W61-'[2]Fund Balances'!Q49-'[2]Fund Balances'!R49-'[2]Fund Balances'!S49-'[2]Fund Balances'!T49-'[2]Fund Balances'!U49-'[2]Fund Balances'!V49-'[2]Fund Balances'!W49-'[2]Fund Balances'!X49-'[2]Fund Balances'!Y49-'[2]Fund Balances'!Z49-'[2]Fund Balances'!AA49</f>
        <v>0</v>
      </c>
      <c r="AC55" s="104">
        <f t="shared" si="115"/>
        <v>120636.1160000001</v>
      </c>
    </row>
    <row r="56" spans="1:29" x14ac:dyDescent="0.25">
      <c r="A56" t="s">
        <v>882</v>
      </c>
      <c r="C56" s="116">
        <v>0</v>
      </c>
      <c r="D56" s="116">
        <f>+'[2]Monthly Pull Outs'!F73</f>
        <v>0</v>
      </c>
      <c r="E56" s="116">
        <f>+'[2]Monthly Pull Outs'!G73</f>
        <v>0</v>
      </c>
      <c r="F56" s="116">
        <f>+'[2]Monthly Pull Outs'!H73</f>
        <v>0</v>
      </c>
      <c r="G56" s="116">
        <f>+'[2]Monthly Pull Outs'!I73</f>
        <v>0</v>
      </c>
      <c r="H56" s="116">
        <f>+'[2]Monthly Pull Outs'!J73</f>
        <v>0</v>
      </c>
      <c r="I56" s="116">
        <v>0</v>
      </c>
      <c r="J56" s="116">
        <v>0</v>
      </c>
      <c r="K56" s="116">
        <v>0</v>
      </c>
      <c r="L56" s="116">
        <v>0</v>
      </c>
      <c r="M56" s="116">
        <f>+'[2]Monthly Pull Outs'!T73</f>
        <v>0</v>
      </c>
      <c r="N56" s="116">
        <v>0</v>
      </c>
      <c r="O56" s="104">
        <f>SUM(C56:N56)</f>
        <v>0</v>
      </c>
      <c r="P56" s="104">
        <f>-P44</f>
        <v>61525.003499999999</v>
      </c>
      <c r="Q56" s="116">
        <v>0</v>
      </c>
      <c r="R56" s="116">
        <f>+'[2]Monthly Pull Outs'!T73</f>
        <v>0</v>
      </c>
      <c r="S56" s="116">
        <f>+'[2]Monthly Pull Outs'!U73</f>
        <v>0</v>
      </c>
      <c r="T56" s="116">
        <f>+'[2]Monthly Pull Outs'!V73</f>
        <v>0</v>
      </c>
      <c r="U56" s="116">
        <f>+'[2]Monthly Pull Outs'!W73</f>
        <v>0</v>
      </c>
      <c r="V56" s="116">
        <f>+'[2]Monthly Pull Outs'!X73</f>
        <v>0</v>
      </c>
      <c r="W56" s="116">
        <v>0</v>
      </c>
      <c r="X56" s="116">
        <v>0</v>
      </c>
      <c r="Y56" s="116">
        <v>0</v>
      </c>
      <c r="Z56" s="116">
        <v>0</v>
      </c>
      <c r="AA56" s="116">
        <f>+'[2]Monthly Pull Outs'!AH73</f>
        <v>0</v>
      </c>
      <c r="AB56" s="116">
        <v>0</v>
      </c>
      <c r="AC56" s="104">
        <f>SUM(Q56:AB56)</f>
        <v>0</v>
      </c>
    </row>
    <row r="57" spans="1:29" x14ac:dyDescent="0.25">
      <c r="A57" t="s">
        <v>883</v>
      </c>
      <c r="C57" s="116">
        <v>0</v>
      </c>
      <c r="D57" s="116">
        <f>-'[2]Monthly Pull Outs'!F45</f>
        <v>0</v>
      </c>
      <c r="E57" s="116">
        <f>-'[2]Monthly Pull Outs'!G45</f>
        <v>0</v>
      </c>
      <c r="F57" s="116">
        <f>-'[2]Monthly Pull Outs'!H45</f>
        <v>0</v>
      </c>
      <c r="G57" s="116">
        <f>-'[2]Monthly Pull Outs'!I45</f>
        <v>0</v>
      </c>
      <c r="H57" s="116">
        <f>-'[2]Monthly Pull Outs'!J45</f>
        <v>0</v>
      </c>
      <c r="I57" s="116">
        <f>-'[2]Monthly Pull Outs'!K45</f>
        <v>0</v>
      </c>
      <c r="J57" s="116">
        <v>0</v>
      </c>
      <c r="K57" s="116">
        <v>0</v>
      </c>
      <c r="L57" s="116">
        <v>0</v>
      </c>
      <c r="M57" s="116">
        <v>0</v>
      </c>
      <c r="N57" s="116">
        <v>0</v>
      </c>
      <c r="O57" s="104">
        <f>SUM(C57:N57)</f>
        <v>0</v>
      </c>
      <c r="P57" s="104">
        <f>-P49-P22</f>
        <v>-5174040.42</v>
      </c>
      <c r="Q57" s="116">
        <v>0</v>
      </c>
      <c r="R57" s="116">
        <f>-'[2]Monthly Pull Outs'!T45</f>
        <v>0</v>
      </c>
      <c r="S57" s="116">
        <f>-'[2]Monthly Pull Outs'!U45</f>
        <v>0</v>
      </c>
      <c r="T57" s="116">
        <f>-'[2]Monthly Pull Outs'!V45</f>
        <v>0</v>
      </c>
      <c r="U57" s="116">
        <f>-'[2]Monthly Pull Outs'!W45</f>
        <v>0</v>
      </c>
      <c r="V57" s="116">
        <f>-'[2]Monthly Pull Outs'!X45</f>
        <v>0</v>
      </c>
      <c r="W57" s="116">
        <f>-'[2]Monthly Pull Outs'!Y45</f>
        <v>0</v>
      </c>
      <c r="X57" s="116">
        <v>0</v>
      </c>
      <c r="Y57" s="116">
        <v>0</v>
      </c>
      <c r="Z57" s="116">
        <v>0</v>
      </c>
      <c r="AA57" s="116">
        <v>0</v>
      </c>
      <c r="AB57" s="116">
        <v>0</v>
      </c>
      <c r="AC57" s="104">
        <f>SUM(Q57:AB57)</f>
        <v>0</v>
      </c>
    </row>
    <row r="58" spans="1:29" x14ac:dyDescent="0.25">
      <c r="A58" t="s">
        <v>489</v>
      </c>
      <c r="C58" s="134">
        <f t="shared" ref="C58:O58" si="116">SUM(C53:C57)</f>
        <v>900581.44</v>
      </c>
      <c r="D58" s="134">
        <f t="shared" si="116"/>
        <v>1196013</v>
      </c>
      <c r="E58" s="134">
        <f t="shared" si="116"/>
        <v>1594580</v>
      </c>
      <c r="F58" s="134">
        <f t="shared" si="116"/>
        <v>1481822</v>
      </c>
      <c r="G58" s="134">
        <f t="shared" si="116"/>
        <v>1661578</v>
      </c>
      <c r="H58" s="134">
        <f t="shared" si="116"/>
        <v>1618662</v>
      </c>
      <c r="I58" s="134">
        <f t="shared" si="116"/>
        <v>2183766</v>
      </c>
      <c r="J58" s="134">
        <f t="shared" si="116"/>
        <v>2019666</v>
      </c>
      <c r="K58" s="134">
        <f t="shared" si="116"/>
        <v>1915252.69</v>
      </c>
      <c r="L58" s="134">
        <f t="shared" si="116"/>
        <v>1785062.693</v>
      </c>
      <c r="M58" s="134">
        <f t="shared" si="116"/>
        <v>1711798.693</v>
      </c>
      <c r="N58" s="134">
        <f t="shared" si="116"/>
        <v>1635748.8054999998</v>
      </c>
      <c r="O58" s="134">
        <f t="shared" si="116"/>
        <v>1635748.8054999998</v>
      </c>
      <c r="P58" s="134">
        <f t="shared" ref="P58" si="117">SUM(P53:P57)</f>
        <v>-3572844.9510000004</v>
      </c>
      <c r="Q58" s="134">
        <f t="shared" ref="Q58:AC58" si="118">SUM(Q53:Q57)</f>
        <v>-3452208.8350000004</v>
      </c>
      <c r="R58" s="134">
        <f t="shared" si="118"/>
        <v>-3452208.8350000004</v>
      </c>
      <c r="S58" s="134">
        <f t="shared" si="118"/>
        <v>-3452208.8350000004</v>
      </c>
      <c r="T58" s="134">
        <f t="shared" si="118"/>
        <v>-3452208.8350000004</v>
      </c>
      <c r="U58" s="134">
        <f t="shared" si="118"/>
        <v>-3452208.8350000004</v>
      </c>
      <c r="V58" s="134">
        <f t="shared" si="118"/>
        <v>-3452208.8350000004</v>
      </c>
      <c r="W58" s="134">
        <f t="shared" si="118"/>
        <v>-3452208.8350000004</v>
      </c>
      <c r="X58" s="134">
        <f t="shared" si="118"/>
        <v>-3452208.8350000004</v>
      </c>
      <c r="Y58" s="134">
        <f t="shared" si="118"/>
        <v>-3452208.8350000004</v>
      </c>
      <c r="Z58" s="134">
        <f t="shared" si="118"/>
        <v>-3452208.8350000004</v>
      </c>
      <c r="AA58" s="134">
        <f t="shared" si="118"/>
        <v>-3452208.8350000004</v>
      </c>
      <c r="AB58" s="134">
        <f t="shared" si="118"/>
        <v>-3452208.8350000004</v>
      </c>
      <c r="AC58" s="134">
        <f t="shared" si="118"/>
        <v>-3452208.8350000004</v>
      </c>
    </row>
    <row r="60" spans="1:29" x14ac:dyDescent="0.25">
      <c r="A60" s="135" t="s">
        <v>513</v>
      </c>
    </row>
    <row r="61" spans="1:29" x14ac:dyDescent="0.25">
      <c r="A61" t="s">
        <v>488</v>
      </c>
      <c r="C61" s="116">
        <f>+C53+C42+C36+C30+C21+C6+C13</f>
        <v>8227663</v>
      </c>
      <c r="D61" s="116">
        <f t="shared" ref="D61:N61" si="119">+C69</f>
        <v>8140924.8380000005</v>
      </c>
      <c r="E61" s="116">
        <f t="shared" si="119"/>
        <v>8203176.9309999999</v>
      </c>
      <c r="F61" s="116">
        <f t="shared" si="119"/>
        <v>7962910.1939999992</v>
      </c>
      <c r="G61" s="116">
        <f t="shared" si="119"/>
        <v>7803881.6609999994</v>
      </c>
      <c r="H61" s="116">
        <f t="shared" si="119"/>
        <v>7361793.227</v>
      </c>
      <c r="I61" s="116">
        <f t="shared" si="119"/>
        <v>7377884.0280000009</v>
      </c>
      <c r="J61" s="116">
        <f t="shared" si="119"/>
        <v>7296908.5360000012</v>
      </c>
      <c r="K61" s="116">
        <f t="shared" si="119"/>
        <v>6379341.0890000015</v>
      </c>
      <c r="L61" s="116">
        <f t="shared" si="119"/>
        <v>8366589.0950000016</v>
      </c>
      <c r="M61" s="116">
        <f t="shared" si="119"/>
        <v>7467160.3505000025</v>
      </c>
      <c r="N61" s="116">
        <f t="shared" si="119"/>
        <v>6477139.1465000026</v>
      </c>
      <c r="O61" s="104">
        <f>+C61</f>
        <v>8227663</v>
      </c>
      <c r="P61" s="104">
        <f>+O69</f>
        <v>6087855.9850000013</v>
      </c>
      <c r="Q61" s="116">
        <f>+P69</f>
        <v>6087855.9850000013</v>
      </c>
      <c r="R61" s="116">
        <f t="shared" ref="R61" si="120">+Q69</f>
        <v>5028776.165000001</v>
      </c>
      <c r="S61" s="116">
        <f t="shared" ref="S61" si="121">+R69</f>
        <v>5028776.165000001</v>
      </c>
      <c r="T61" s="116">
        <f t="shared" ref="T61" si="122">+S69</f>
        <v>5028776.165000001</v>
      </c>
      <c r="U61" s="116">
        <f t="shared" ref="U61" si="123">+T69</f>
        <v>5028776.165000001</v>
      </c>
      <c r="V61" s="116">
        <f t="shared" ref="V61" si="124">+U69</f>
        <v>5028776.165000001</v>
      </c>
      <c r="W61" s="116">
        <f t="shared" ref="W61" si="125">+V69</f>
        <v>5028776.165000001</v>
      </c>
      <c r="X61" s="116">
        <f t="shared" ref="X61" si="126">+W69</f>
        <v>5028776.165000001</v>
      </c>
      <c r="Y61" s="116">
        <f t="shared" ref="Y61" si="127">+X69</f>
        <v>5028776.165000001</v>
      </c>
      <c r="Z61" s="116">
        <f t="shared" ref="Z61" si="128">+Y69</f>
        <v>5028776.165000001</v>
      </c>
      <c r="AA61" s="116">
        <f t="shared" ref="AA61" si="129">+Z69</f>
        <v>5028776.165000001</v>
      </c>
      <c r="AB61" s="116">
        <f t="shared" ref="AB61" si="130">+AA69</f>
        <v>5028776.165000001</v>
      </c>
      <c r="AC61" s="104">
        <f>+Q61</f>
        <v>6087855.9850000013</v>
      </c>
    </row>
    <row r="62" spans="1:29" x14ac:dyDescent="0.25">
      <c r="A62" t="s">
        <v>522</v>
      </c>
      <c r="C62" s="59">
        <f t="shared" ref="C62:J62" si="131">+C43+C23+C17+C7</f>
        <v>7234.3780000000006</v>
      </c>
      <c r="D62" s="59">
        <f t="shared" si="131"/>
        <v>25029.873</v>
      </c>
      <c r="E62" s="59">
        <f t="shared" si="131"/>
        <v>41397.832999999999</v>
      </c>
      <c r="F62" s="59">
        <f t="shared" si="131"/>
        <v>45972.006999999998</v>
      </c>
      <c r="G62" s="59">
        <f t="shared" si="131"/>
        <v>63768.125999999997</v>
      </c>
      <c r="H62" s="59">
        <f t="shared" si="131"/>
        <v>83411.781000000003</v>
      </c>
      <c r="I62" s="59">
        <f t="shared" si="131"/>
        <v>45260.648000000001</v>
      </c>
      <c r="J62" s="59">
        <f t="shared" si="131"/>
        <v>22516.023000000001</v>
      </c>
      <c r="K62" s="59">
        <f>+K43+K23+K7</f>
        <v>21740.366000000002</v>
      </c>
      <c r="L62" s="59">
        <f>+L43+L23+L17+L7</f>
        <v>21786.2925</v>
      </c>
      <c r="M62" s="59">
        <f>+M43+M23+M17+M7</f>
        <v>10157.656000000001</v>
      </c>
      <c r="N62" s="59">
        <f>+N43+N23+N17+N7</f>
        <v>35211.845999999998</v>
      </c>
      <c r="O62" s="104">
        <f>SUM(C62:N62)</f>
        <v>423486.82949999999</v>
      </c>
      <c r="P62" s="59">
        <f t="shared" ref="P62:X62" si="132">+P43+P23+P17+P7</f>
        <v>0</v>
      </c>
      <c r="Q62" s="59">
        <f t="shared" si="132"/>
        <v>8506.8740000000016</v>
      </c>
      <c r="R62" s="59">
        <f t="shared" si="132"/>
        <v>0</v>
      </c>
      <c r="S62" s="59">
        <f t="shared" si="132"/>
        <v>0</v>
      </c>
      <c r="T62" s="59">
        <f t="shared" si="132"/>
        <v>0</v>
      </c>
      <c r="U62" s="59">
        <f t="shared" si="132"/>
        <v>0</v>
      </c>
      <c r="V62" s="59">
        <f t="shared" si="132"/>
        <v>0</v>
      </c>
      <c r="W62" s="59">
        <f t="shared" si="132"/>
        <v>0</v>
      </c>
      <c r="X62" s="59">
        <f t="shared" si="132"/>
        <v>0</v>
      </c>
      <c r="Y62" s="59">
        <f>+Y43+Y23+Y7</f>
        <v>0</v>
      </c>
      <c r="Z62" s="59">
        <f>+Z43+Z23+Z17+Z7</f>
        <v>0</v>
      </c>
      <c r="AA62" s="59">
        <f>+AA43+AA23+AA17+AA7</f>
        <v>0</v>
      </c>
      <c r="AB62" s="59">
        <f>+AB43+AB23+AB17+AB7</f>
        <v>0</v>
      </c>
      <c r="AC62" s="104">
        <f>SUM(Q62:AB62)</f>
        <v>8506.8740000000016</v>
      </c>
    </row>
    <row r="63" spans="1:29" x14ac:dyDescent="0.25">
      <c r="A63" t="s">
        <v>518</v>
      </c>
      <c r="C63" s="59">
        <f t="shared" ref="C63:J63" si="133">+C54+C14</f>
        <v>0</v>
      </c>
      <c r="D63" s="59">
        <f t="shared" si="133"/>
        <v>0</v>
      </c>
      <c r="E63" s="59">
        <f t="shared" si="133"/>
        <v>0</v>
      </c>
      <c r="F63" s="59">
        <f t="shared" si="133"/>
        <v>0</v>
      </c>
      <c r="G63" s="59">
        <f t="shared" si="133"/>
        <v>0</v>
      </c>
      <c r="H63" s="59">
        <f t="shared" si="133"/>
        <v>0</v>
      </c>
      <c r="I63" s="59">
        <f t="shared" si="133"/>
        <v>0</v>
      </c>
      <c r="J63" s="59">
        <f t="shared" si="133"/>
        <v>0</v>
      </c>
      <c r="K63" s="59">
        <f>K14</f>
        <v>0</v>
      </c>
      <c r="L63" s="59">
        <f>+L54+L14</f>
        <v>0</v>
      </c>
      <c r="M63" s="59">
        <f>+M54+M14</f>
        <v>0</v>
      </c>
      <c r="N63" s="59">
        <f>+N54+N14</f>
        <v>0</v>
      </c>
      <c r="O63" s="104">
        <f t="shared" ref="O63:O64" si="134">SUM(C63:N63)</f>
        <v>0</v>
      </c>
      <c r="P63" s="59">
        <f t="shared" ref="P63:Q63" si="135">+P54+P14</f>
        <v>0</v>
      </c>
      <c r="Q63" s="59">
        <f t="shared" si="135"/>
        <v>0</v>
      </c>
      <c r="R63" s="59">
        <f t="shared" ref="R63:X63" si="136">+R54+R14</f>
        <v>0</v>
      </c>
      <c r="S63" s="59">
        <f t="shared" si="136"/>
        <v>0</v>
      </c>
      <c r="T63" s="59">
        <f t="shared" si="136"/>
        <v>0</v>
      </c>
      <c r="U63" s="59">
        <f t="shared" si="136"/>
        <v>0</v>
      </c>
      <c r="V63" s="59">
        <f t="shared" si="136"/>
        <v>0</v>
      </c>
      <c r="W63" s="59">
        <f t="shared" si="136"/>
        <v>0</v>
      </c>
      <c r="X63" s="59">
        <f t="shared" si="136"/>
        <v>0</v>
      </c>
      <c r="Y63" s="59">
        <f>Y14</f>
        <v>0</v>
      </c>
      <c r="Z63" s="59">
        <f>+Z54+Z14</f>
        <v>0</v>
      </c>
      <c r="AA63" s="59">
        <f>+AA54+AA14</f>
        <v>0</v>
      </c>
      <c r="AB63" s="59">
        <f>+AB54+AB14</f>
        <v>0</v>
      </c>
      <c r="AC63" s="104">
        <f t="shared" ref="AC63:AC64" si="137">SUM(Q63:AB63)</f>
        <v>0</v>
      </c>
    </row>
    <row r="64" spans="1:29" x14ac:dyDescent="0.25">
      <c r="A64" t="s">
        <v>527</v>
      </c>
      <c r="C64" s="59">
        <f t="shared" ref="C64:N64" si="138">+C32+C15+C16</f>
        <v>-167499.17000000001</v>
      </c>
      <c r="D64" s="59">
        <f t="shared" si="138"/>
        <v>-41910.33</v>
      </c>
      <c r="E64" s="59">
        <f t="shared" si="138"/>
        <v>-50000</v>
      </c>
      <c r="F64" s="59">
        <f t="shared" si="138"/>
        <v>-36165</v>
      </c>
      <c r="G64" s="59">
        <f t="shared" si="138"/>
        <v>0</v>
      </c>
      <c r="H64" s="59">
        <f t="shared" si="138"/>
        <v>-18698.009999999998</v>
      </c>
      <c r="I64" s="59">
        <f t="shared" si="138"/>
        <v>-104476.5</v>
      </c>
      <c r="J64" s="59">
        <f t="shared" si="138"/>
        <v>0</v>
      </c>
      <c r="K64" s="59">
        <f t="shared" si="138"/>
        <v>-48075</v>
      </c>
      <c r="L64" s="59">
        <f t="shared" si="138"/>
        <v>0</v>
      </c>
      <c r="M64" s="59">
        <f t="shared" si="138"/>
        <v>0</v>
      </c>
      <c r="N64" s="59">
        <f t="shared" si="138"/>
        <v>0</v>
      </c>
      <c r="O64" s="104">
        <f t="shared" si="134"/>
        <v>-466824.01</v>
      </c>
      <c r="P64" s="59">
        <f t="shared" ref="P64:Q64" si="139">+P32+P15+P16</f>
        <v>0</v>
      </c>
      <c r="Q64" s="59">
        <f t="shared" si="139"/>
        <v>-54234</v>
      </c>
      <c r="R64" s="59">
        <f t="shared" ref="R64:AB64" si="140">+R32+R15+R16</f>
        <v>0</v>
      </c>
      <c r="S64" s="59">
        <f t="shared" si="140"/>
        <v>0</v>
      </c>
      <c r="T64" s="59">
        <f t="shared" si="140"/>
        <v>0</v>
      </c>
      <c r="U64" s="59">
        <f t="shared" si="140"/>
        <v>0</v>
      </c>
      <c r="V64" s="59">
        <f t="shared" si="140"/>
        <v>0</v>
      </c>
      <c r="W64" s="59">
        <f t="shared" si="140"/>
        <v>0</v>
      </c>
      <c r="X64" s="59">
        <f t="shared" si="140"/>
        <v>0</v>
      </c>
      <c r="Y64" s="59">
        <f t="shared" si="140"/>
        <v>0</v>
      </c>
      <c r="Z64" s="59">
        <f t="shared" si="140"/>
        <v>0</v>
      </c>
      <c r="AA64" s="59">
        <f t="shared" si="140"/>
        <v>0</v>
      </c>
      <c r="AB64" s="59">
        <f t="shared" si="140"/>
        <v>0</v>
      </c>
      <c r="AC64" s="104">
        <f t="shared" si="137"/>
        <v>-54234</v>
      </c>
    </row>
    <row r="65" spans="1:16384" customFormat="1" x14ac:dyDescent="0.25">
      <c r="A65" t="s">
        <v>525</v>
      </c>
      <c r="C65" s="59">
        <f t="shared" ref="C65:Q65" si="141">+C8+C24+C31+C37+C25</f>
        <v>33758.949999999997</v>
      </c>
      <c r="D65" s="59">
        <f t="shared" si="141"/>
        <v>8453.5</v>
      </c>
      <c r="E65" s="59">
        <f t="shared" si="141"/>
        <v>8391</v>
      </c>
      <c r="F65" s="59">
        <f t="shared" si="141"/>
        <v>164679.5</v>
      </c>
      <c r="G65" s="59">
        <f t="shared" si="141"/>
        <v>57192</v>
      </c>
      <c r="H65" s="59">
        <f t="shared" si="141"/>
        <v>7423.45</v>
      </c>
      <c r="I65" s="59">
        <f t="shared" si="141"/>
        <v>765</v>
      </c>
      <c r="J65" s="59">
        <f t="shared" si="141"/>
        <v>2104.11</v>
      </c>
      <c r="K65" s="59">
        <f t="shared" si="141"/>
        <v>2926560.9499999997</v>
      </c>
      <c r="L65" s="59">
        <f t="shared" si="141"/>
        <v>15000</v>
      </c>
      <c r="M65" s="59">
        <f t="shared" si="141"/>
        <v>460</v>
      </c>
      <c r="N65" s="59">
        <f t="shared" si="141"/>
        <v>158276.19</v>
      </c>
      <c r="O65" s="59">
        <f t="shared" si="141"/>
        <v>3383064.65</v>
      </c>
      <c r="P65" s="59">
        <f t="shared" si="141"/>
        <v>0</v>
      </c>
      <c r="Q65" s="59">
        <f t="shared" si="141"/>
        <v>5753</v>
      </c>
      <c r="R65" s="59">
        <f t="shared" ref="R65:AC65" si="142">+R8+R24+R31+R37+R25</f>
        <v>0</v>
      </c>
      <c r="S65" s="59">
        <f t="shared" si="142"/>
        <v>0</v>
      </c>
      <c r="T65" s="59">
        <f t="shared" si="142"/>
        <v>0</v>
      </c>
      <c r="U65" s="59">
        <f t="shared" si="142"/>
        <v>0</v>
      </c>
      <c r="V65" s="59">
        <f t="shared" si="142"/>
        <v>0</v>
      </c>
      <c r="W65" s="59">
        <f t="shared" si="142"/>
        <v>0</v>
      </c>
      <c r="X65" s="59">
        <f t="shared" si="142"/>
        <v>0</v>
      </c>
      <c r="Y65" s="59">
        <f t="shared" si="142"/>
        <v>0</v>
      </c>
      <c r="Z65" s="59">
        <f t="shared" si="142"/>
        <v>0</v>
      </c>
      <c r="AA65" s="59">
        <f t="shared" si="142"/>
        <v>0</v>
      </c>
      <c r="AB65" s="59">
        <f t="shared" si="142"/>
        <v>0</v>
      </c>
      <c r="AC65" s="59">
        <f t="shared" si="142"/>
        <v>5753</v>
      </c>
    </row>
    <row r="66" spans="1:16384" customFormat="1" x14ac:dyDescent="0.25">
      <c r="A66" t="s">
        <v>529</v>
      </c>
      <c r="C66" s="59">
        <f t="shared" ref="C66:N66" si="143">+C9+C26+C38</f>
        <v>-21406.760000000002</v>
      </c>
      <c r="D66" s="59">
        <f t="shared" si="143"/>
        <v>-224752.51</v>
      </c>
      <c r="E66" s="59">
        <f t="shared" si="143"/>
        <v>-703622.57</v>
      </c>
      <c r="F66" s="59">
        <f t="shared" si="143"/>
        <v>-220757.04</v>
      </c>
      <c r="G66" s="59">
        <f t="shared" si="143"/>
        <v>-742804.56</v>
      </c>
      <c r="H66" s="59">
        <f t="shared" si="143"/>
        <v>-13130.42</v>
      </c>
      <c r="I66" s="59">
        <f t="shared" si="143"/>
        <v>-587628.64</v>
      </c>
      <c r="J66" s="59">
        <f t="shared" si="143"/>
        <v>-778087.57999999984</v>
      </c>
      <c r="K66" s="59">
        <f t="shared" si="143"/>
        <v>-808565</v>
      </c>
      <c r="L66" s="59">
        <f t="shared" si="143"/>
        <v>-806025.03999999992</v>
      </c>
      <c r="M66" s="59">
        <f t="shared" si="143"/>
        <v>-927374.86</v>
      </c>
      <c r="N66" s="59">
        <f t="shared" si="143"/>
        <v>-506721.31</v>
      </c>
      <c r="O66" s="104">
        <f t="shared" ref="O66:O68" si="144">SUM(C66:N66)</f>
        <v>-6340876.29</v>
      </c>
      <c r="P66" s="59">
        <f t="shared" ref="P66:Q66" si="145">+P9+P26+P38</f>
        <v>0</v>
      </c>
      <c r="Q66" s="59">
        <f t="shared" si="145"/>
        <v>-1139741.81</v>
      </c>
      <c r="R66" s="59">
        <f t="shared" ref="R66:AB66" si="146">+R9+R26+R38</f>
        <v>0</v>
      </c>
      <c r="S66" s="59">
        <f t="shared" si="146"/>
        <v>0</v>
      </c>
      <c r="T66" s="59">
        <f t="shared" si="146"/>
        <v>0</v>
      </c>
      <c r="U66" s="59">
        <f t="shared" si="146"/>
        <v>0</v>
      </c>
      <c r="V66" s="59">
        <f t="shared" si="146"/>
        <v>0</v>
      </c>
      <c r="W66" s="59">
        <f t="shared" si="146"/>
        <v>0</v>
      </c>
      <c r="X66" s="59">
        <f t="shared" si="146"/>
        <v>0</v>
      </c>
      <c r="Y66" s="59">
        <f t="shared" si="146"/>
        <v>0</v>
      </c>
      <c r="Z66" s="59">
        <f t="shared" si="146"/>
        <v>0</v>
      </c>
      <c r="AA66" s="59">
        <f t="shared" si="146"/>
        <v>0</v>
      </c>
      <c r="AB66" s="59">
        <f t="shared" si="146"/>
        <v>0</v>
      </c>
      <c r="AC66" s="104">
        <f t="shared" ref="AC66:AC68" si="147">SUM(Q66:AB66)</f>
        <v>-1139741.81</v>
      </c>
    </row>
    <row r="67" spans="1:16384" customFormat="1" x14ac:dyDescent="0.25">
      <c r="A67" t="s">
        <v>520</v>
      </c>
      <c r="C67" s="116">
        <f t="shared" ref="C67:N67" si="148">+C55</f>
        <v>61174.44</v>
      </c>
      <c r="D67" s="116">
        <f t="shared" si="148"/>
        <v>295431.56</v>
      </c>
      <c r="E67" s="116">
        <f t="shared" si="148"/>
        <v>463566.99999999994</v>
      </c>
      <c r="F67" s="116">
        <f t="shared" si="148"/>
        <v>-112757.99999999994</v>
      </c>
      <c r="G67" s="116">
        <f t="shared" si="148"/>
        <v>179756</v>
      </c>
      <c r="H67" s="116">
        <f t="shared" si="148"/>
        <v>-42915.999999999942</v>
      </c>
      <c r="I67" s="116">
        <f t="shared" si="148"/>
        <v>565104</v>
      </c>
      <c r="J67" s="116">
        <f t="shared" si="148"/>
        <v>-164099.99999999994</v>
      </c>
      <c r="K67" s="116">
        <f t="shared" si="148"/>
        <v>-104413.31</v>
      </c>
      <c r="L67" s="116">
        <f t="shared" si="148"/>
        <v>-130189.99699999997</v>
      </c>
      <c r="M67" s="116">
        <f t="shared" si="148"/>
        <v>-73264</v>
      </c>
      <c r="N67" s="116">
        <f t="shared" si="148"/>
        <v>-76049.887500000303</v>
      </c>
      <c r="O67" s="104">
        <f t="shared" si="144"/>
        <v>861341.80549999967</v>
      </c>
      <c r="P67" s="116">
        <f t="shared" ref="P67:Q67" si="149">+P55</f>
        <v>0</v>
      </c>
      <c r="Q67" s="116">
        <f t="shared" si="149"/>
        <v>120636.1160000001</v>
      </c>
      <c r="R67" s="116">
        <f t="shared" ref="R67:AB67" si="150">+R55</f>
        <v>0</v>
      </c>
      <c r="S67" s="116">
        <f t="shared" si="150"/>
        <v>0</v>
      </c>
      <c r="T67" s="116">
        <f t="shared" si="150"/>
        <v>0</v>
      </c>
      <c r="U67" s="116">
        <f t="shared" si="150"/>
        <v>0</v>
      </c>
      <c r="V67" s="116">
        <f t="shared" si="150"/>
        <v>0</v>
      </c>
      <c r="W67" s="116">
        <f t="shared" si="150"/>
        <v>0</v>
      </c>
      <c r="X67" s="116">
        <f t="shared" si="150"/>
        <v>0</v>
      </c>
      <c r="Y67" s="116">
        <f t="shared" si="150"/>
        <v>0</v>
      </c>
      <c r="Z67" s="116">
        <f t="shared" si="150"/>
        <v>0</v>
      </c>
      <c r="AA67" s="116">
        <f t="shared" si="150"/>
        <v>0</v>
      </c>
      <c r="AB67" s="116">
        <f t="shared" si="150"/>
        <v>0</v>
      </c>
      <c r="AC67" s="104">
        <f t="shared" si="147"/>
        <v>120636.1160000001</v>
      </c>
    </row>
    <row r="68" spans="1:16384" customFormat="1" x14ac:dyDescent="0.25">
      <c r="C68" s="116"/>
      <c r="D68" s="116">
        <f>-'[2]Monthly Pull Outs'!F52</f>
        <v>0</v>
      </c>
      <c r="E68" s="116">
        <f>-'[2]Monthly Pull Outs'!G52</f>
        <v>0</v>
      </c>
      <c r="F68" s="116">
        <f>-'[2]Monthly Pull Outs'!H52</f>
        <v>0</v>
      </c>
      <c r="G68" s="116">
        <f>-'[2]Monthly Pull Outs'!I52</f>
        <v>0</v>
      </c>
      <c r="H68" s="116">
        <f>-'[2]Monthly Pull Outs'!J52</f>
        <v>0</v>
      </c>
      <c r="I68" s="116">
        <f>-'[2]Monthly Pull Outs'!K52</f>
        <v>0</v>
      </c>
      <c r="J68" s="116">
        <v>0</v>
      </c>
      <c r="K68" s="116">
        <v>0</v>
      </c>
      <c r="L68" s="116">
        <v>0</v>
      </c>
      <c r="M68" s="116">
        <v>0</v>
      </c>
      <c r="N68" s="116">
        <v>0</v>
      </c>
      <c r="O68" s="104">
        <f t="shared" si="144"/>
        <v>0</v>
      </c>
      <c r="P68" s="116">
        <f>-'[2]Monthly Pull Outs'!R52</f>
        <v>0</v>
      </c>
      <c r="Q68" s="116">
        <f>-'[2]Monthly Pull Outs'!S52</f>
        <v>0</v>
      </c>
      <c r="R68" s="116">
        <f>-'[2]Monthly Pull Outs'!T52</f>
        <v>0</v>
      </c>
      <c r="S68" s="116">
        <f>-'[2]Monthly Pull Outs'!U52</f>
        <v>0</v>
      </c>
      <c r="T68" s="116">
        <f>-'[2]Monthly Pull Outs'!V52</f>
        <v>0</v>
      </c>
      <c r="U68" s="116">
        <f>-'[2]Monthly Pull Outs'!W52</f>
        <v>0</v>
      </c>
      <c r="V68" s="116">
        <f>-'[2]Monthly Pull Outs'!X52</f>
        <v>0</v>
      </c>
      <c r="W68" s="116">
        <f>-'[2]Monthly Pull Outs'!Y52</f>
        <v>0</v>
      </c>
      <c r="X68" s="116">
        <v>0</v>
      </c>
      <c r="Y68" s="116">
        <v>0</v>
      </c>
      <c r="Z68" s="116">
        <v>0</v>
      </c>
      <c r="AA68" s="116">
        <v>0</v>
      </c>
      <c r="AB68" s="116">
        <v>0</v>
      </c>
      <c r="AC68" s="104">
        <f t="shared" si="147"/>
        <v>0</v>
      </c>
    </row>
    <row r="69" spans="1:16384" customFormat="1" x14ac:dyDescent="0.25">
      <c r="A69" t="s">
        <v>489</v>
      </c>
      <c r="C69" s="134">
        <f t="shared" ref="C69:O69" si="151">SUM(C61:C68)</f>
        <v>8140924.8380000005</v>
      </c>
      <c r="D69" s="134">
        <f t="shared" si="151"/>
        <v>8203176.9309999999</v>
      </c>
      <c r="E69" s="134">
        <f t="shared" si="151"/>
        <v>7962910.1939999992</v>
      </c>
      <c r="F69" s="134">
        <f t="shared" si="151"/>
        <v>7803881.6609999994</v>
      </c>
      <c r="G69" s="134">
        <f t="shared" si="151"/>
        <v>7361793.227</v>
      </c>
      <c r="H69" s="134">
        <f t="shared" si="151"/>
        <v>7377884.0280000009</v>
      </c>
      <c r="I69" s="134">
        <f t="shared" si="151"/>
        <v>7296908.5360000012</v>
      </c>
      <c r="J69" s="134">
        <f t="shared" si="151"/>
        <v>6379341.0890000015</v>
      </c>
      <c r="K69" s="134">
        <f t="shared" si="151"/>
        <v>8366589.0950000016</v>
      </c>
      <c r="L69" s="134">
        <f t="shared" si="151"/>
        <v>7467160.3505000025</v>
      </c>
      <c r="M69" s="134">
        <f t="shared" si="151"/>
        <v>6477139.1465000026</v>
      </c>
      <c r="N69" s="134">
        <f t="shared" si="151"/>
        <v>6087855.9850000031</v>
      </c>
      <c r="O69" s="134">
        <f t="shared" si="151"/>
        <v>6087855.9850000013</v>
      </c>
      <c r="P69" s="134">
        <f>SUM(P61:P68)</f>
        <v>6087855.9850000013</v>
      </c>
      <c r="Q69" s="134">
        <f t="shared" ref="Q69:AC69" si="152">SUM(Q61:Q68)</f>
        <v>5028776.165000001</v>
      </c>
      <c r="R69" s="134">
        <f t="shared" si="152"/>
        <v>5028776.165000001</v>
      </c>
      <c r="S69" s="134">
        <f t="shared" si="152"/>
        <v>5028776.165000001</v>
      </c>
      <c r="T69" s="134">
        <f t="shared" si="152"/>
        <v>5028776.165000001</v>
      </c>
      <c r="U69" s="134">
        <f t="shared" si="152"/>
        <v>5028776.165000001</v>
      </c>
      <c r="V69" s="134">
        <f t="shared" si="152"/>
        <v>5028776.165000001</v>
      </c>
      <c r="W69" s="134">
        <f t="shared" si="152"/>
        <v>5028776.165000001</v>
      </c>
      <c r="X69" s="134">
        <f t="shared" si="152"/>
        <v>5028776.165000001</v>
      </c>
      <c r="Y69" s="134">
        <f t="shared" si="152"/>
        <v>5028776.165000001</v>
      </c>
      <c r="Z69" s="134">
        <f t="shared" si="152"/>
        <v>5028776.165000001</v>
      </c>
      <c r="AA69" s="134">
        <f t="shared" si="152"/>
        <v>5028776.165000001</v>
      </c>
      <c r="AB69" s="134">
        <f t="shared" si="152"/>
        <v>5028776.165000001</v>
      </c>
      <c r="AC69" s="134">
        <f t="shared" si="152"/>
        <v>5028776.165000001</v>
      </c>
    </row>
    <row r="70" spans="1:16384" customFormat="1" x14ac:dyDescent="0.25">
      <c r="A70" s="115" t="s">
        <v>524</v>
      </c>
      <c r="C70" s="104">
        <f t="shared" ref="C70:O70" si="153">+C10+C18+C27+C33+C39+C45+C58-C69</f>
        <v>0</v>
      </c>
      <c r="D70" s="104">
        <f t="shared" si="153"/>
        <v>0</v>
      </c>
      <c r="E70" s="104">
        <f t="shared" si="153"/>
        <v>0</v>
      </c>
      <c r="F70" s="104">
        <f t="shared" si="153"/>
        <v>0</v>
      </c>
      <c r="G70" s="104">
        <f t="shared" si="153"/>
        <v>0</v>
      </c>
      <c r="H70" s="104">
        <f t="shared" si="153"/>
        <v>0</v>
      </c>
      <c r="I70" s="104">
        <f t="shared" si="153"/>
        <v>0</v>
      </c>
      <c r="J70" s="104">
        <f t="shared" si="153"/>
        <v>0</v>
      </c>
      <c r="K70" s="104">
        <f t="shared" si="153"/>
        <v>0</v>
      </c>
      <c r="L70" s="104">
        <f t="shared" si="153"/>
        <v>0</v>
      </c>
      <c r="M70" s="104">
        <f t="shared" si="153"/>
        <v>0</v>
      </c>
      <c r="N70" s="104">
        <f t="shared" si="153"/>
        <v>0</v>
      </c>
      <c r="O70" s="104">
        <f t="shared" si="153"/>
        <v>0</v>
      </c>
      <c r="P70" s="104">
        <f>+P10+P18+P27+P33+P39+P45+P58-P69+P50</f>
        <v>-2.7939677238464355E-9</v>
      </c>
      <c r="Q70" s="104">
        <f t="shared" ref="Q70:CB70" si="154">+Q10+Q18+Q27+Q33+Q39+Q45+Q58-Q69+Q50</f>
        <v>-1.862645149230957E-9</v>
      </c>
      <c r="R70" s="104">
        <f t="shared" si="154"/>
        <v>-1.862645149230957E-9</v>
      </c>
      <c r="S70" s="104">
        <f t="shared" si="154"/>
        <v>-1.862645149230957E-9</v>
      </c>
      <c r="T70" s="104">
        <f t="shared" si="154"/>
        <v>-1.862645149230957E-9</v>
      </c>
      <c r="U70" s="104">
        <f t="shared" si="154"/>
        <v>-1.862645149230957E-9</v>
      </c>
      <c r="V70" s="104">
        <f t="shared" si="154"/>
        <v>-1.862645149230957E-9</v>
      </c>
      <c r="W70" s="104">
        <f t="shared" si="154"/>
        <v>-1.862645149230957E-9</v>
      </c>
      <c r="X70" s="104">
        <f t="shared" si="154"/>
        <v>-1.862645149230957E-9</v>
      </c>
      <c r="Y70" s="104">
        <f t="shared" si="154"/>
        <v>-1.862645149230957E-9</v>
      </c>
      <c r="Z70" s="104">
        <f t="shared" si="154"/>
        <v>-1.862645149230957E-9</v>
      </c>
      <c r="AA70" s="104">
        <f t="shared" si="154"/>
        <v>-1.862645149230957E-9</v>
      </c>
      <c r="AB70" s="104">
        <f t="shared" si="154"/>
        <v>-1.862645149230957E-9</v>
      </c>
      <c r="AC70" s="104">
        <f t="shared" si="154"/>
        <v>-1.862645149230957E-9</v>
      </c>
      <c r="AD70" s="104">
        <f t="shared" si="154"/>
        <v>0</v>
      </c>
      <c r="AE70" s="104">
        <f t="shared" si="154"/>
        <v>0</v>
      </c>
      <c r="AF70" s="104">
        <f t="shared" si="154"/>
        <v>0</v>
      </c>
      <c r="AG70" s="104">
        <f t="shared" si="154"/>
        <v>0</v>
      </c>
      <c r="AH70" s="104">
        <f t="shared" si="154"/>
        <v>0</v>
      </c>
      <c r="AI70" s="104">
        <f t="shared" si="154"/>
        <v>0</v>
      </c>
      <c r="AJ70" s="104">
        <f t="shared" si="154"/>
        <v>0</v>
      </c>
      <c r="AK70" s="104">
        <f t="shared" si="154"/>
        <v>0</v>
      </c>
      <c r="AL70" s="104">
        <f t="shared" si="154"/>
        <v>0</v>
      </c>
      <c r="AM70" s="104">
        <f t="shared" si="154"/>
        <v>0</v>
      </c>
      <c r="AN70" s="104">
        <f t="shared" si="154"/>
        <v>0</v>
      </c>
      <c r="AO70" s="104">
        <f t="shared" si="154"/>
        <v>0</v>
      </c>
      <c r="AP70" s="104">
        <f t="shared" si="154"/>
        <v>0</v>
      </c>
      <c r="AQ70" s="104">
        <f t="shared" si="154"/>
        <v>0</v>
      </c>
      <c r="AR70" s="104">
        <f t="shared" si="154"/>
        <v>0</v>
      </c>
      <c r="AS70" s="104">
        <f t="shared" si="154"/>
        <v>0</v>
      </c>
      <c r="AT70" s="104">
        <f t="shared" si="154"/>
        <v>0</v>
      </c>
      <c r="AU70" s="104">
        <f t="shared" si="154"/>
        <v>0</v>
      </c>
      <c r="AV70" s="104">
        <f t="shared" si="154"/>
        <v>0</v>
      </c>
      <c r="AW70" s="104">
        <f t="shared" si="154"/>
        <v>0</v>
      </c>
      <c r="AX70" s="104">
        <f t="shared" si="154"/>
        <v>0</v>
      </c>
      <c r="AY70" s="104">
        <f t="shared" si="154"/>
        <v>0</v>
      </c>
      <c r="AZ70" s="104">
        <f t="shared" si="154"/>
        <v>0</v>
      </c>
      <c r="BA70" s="104">
        <f t="shared" si="154"/>
        <v>0</v>
      </c>
      <c r="BB70" s="104">
        <f t="shared" si="154"/>
        <v>0</v>
      </c>
      <c r="BC70" s="104">
        <f t="shared" si="154"/>
        <v>0</v>
      </c>
      <c r="BD70" s="104">
        <f t="shared" si="154"/>
        <v>0</v>
      </c>
      <c r="BE70" s="104">
        <f t="shared" si="154"/>
        <v>0</v>
      </c>
      <c r="BF70" s="104">
        <f t="shared" si="154"/>
        <v>0</v>
      </c>
      <c r="BG70" s="104">
        <f t="shared" si="154"/>
        <v>0</v>
      </c>
      <c r="BH70" s="104">
        <f t="shared" si="154"/>
        <v>0</v>
      </c>
      <c r="BI70" s="104">
        <f t="shared" si="154"/>
        <v>0</v>
      </c>
      <c r="BJ70" s="104">
        <f t="shared" si="154"/>
        <v>0</v>
      </c>
      <c r="BK70" s="104">
        <f t="shared" si="154"/>
        <v>0</v>
      </c>
      <c r="BL70" s="104">
        <f t="shared" si="154"/>
        <v>0</v>
      </c>
      <c r="BM70" s="104">
        <f t="shared" si="154"/>
        <v>0</v>
      </c>
      <c r="BN70" s="104">
        <f t="shared" si="154"/>
        <v>0</v>
      </c>
      <c r="BO70" s="104">
        <f t="shared" si="154"/>
        <v>0</v>
      </c>
      <c r="BP70" s="104">
        <f t="shared" si="154"/>
        <v>0</v>
      </c>
      <c r="BQ70" s="104">
        <f t="shared" si="154"/>
        <v>0</v>
      </c>
      <c r="BR70" s="104">
        <f t="shared" si="154"/>
        <v>0</v>
      </c>
      <c r="BS70" s="104">
        <f t="shared" si="154"/>
        <v>0</v>
      </c>
      <c r="BT70" s="104">
        <f t="shared" si="154"/>
        <v>0</v>
      </c>
      <c r="BU70" s="104">
        <f t="shared" si="154"/>
        <v>0</v>
      </c>
      <c r="BV70" s="104">
        <f t="shared" si="154"/>
        <v>0</v>
      </c>
      <c r="BW70" s="104">
        <f t="shared" si="154"/>
        <v>0</v>
      </c>
      <c r="BX70" s="104">
        <f t="shared" si="154"/>
        <v>0</v>
      </c>
      <c r="BY70" s="104">
        <f t="shared" si="154"/>
        <v>0</v>
      </c>
      <c r="BZ70" s="104">
        <f t="shared" si="154"/>
        <v>0</v>
      </c>
      <c r="CA70" s="104">
        <f t="shared" si="154"/>
        <v>0</v>
      </c>
      <c r="CB70" s="104">
        <f t="shared" si="154"/>
        <v>0</v>
      </c>
      <c r="CC70" s="104">
        <f t="shared" ref="CC70:EN70" si="155">+CC10+CC18+CC27+CC33+CC39+CC45+CC58-CC69+CC50</f>
        <v>0</v>
      </c>
      <c r="CD70" s="104">
        <f t="shared" si="155"/>
        <v>0</v>
      </c>
      <c r="CE70" s="104">
        <f t="shared" si="155"/>
        <v>0</v>
      </c>
      <c r="CF70" s="104">
        <f t="shared" si="155"/>
        <v>0</v>
      </c>
      <c r="CG70" s="104">
        <f t="shared" si="155"/>
        <v>0</v>
      </c>
      <c r="CH70" s="104">
        <f t="shared" si="155"/>
        <v>0</v>
      </c>
      <c r="CI70" s="104">
        <f t="shared" si="155"/>
        <v>0</v>
      </c>
      <c r="CJ70" s="104">
        <f t="shared" si="155"/>
        <v>0</v>
      </c>
      <c r="CK70" s="104">
        <f t="shared" si="155"/>
        <v>0</v>
      </c>
      <c r="CL70" s="104">
        <f t="shared" si="155"/>
        <v>0</v>
      </c>
      <c r="CM70" s="104">
        <f t="shared" si="155"/>
        <v>0</v>
      </c>
      <c r="CN70" s="104">
        <f t="shared" si="155"/>
        <v>0</v>
      </c>
      <c r="CO70" s="104">
        <f t="shared" si="155"/>
        <v>0</v>
      </c>
      <c r="CP70" s="104">
        <f t="shared" si="155"/>
        <v>0</v>
      </c>
      <c r="CQ70" s="104">
        <f t="shared" si="155"/>
        <v>0</v>
      </c>
      <c r="CR70" s="104">
        <f t="shared" si="155"/>
        <v>0</v>
      </c>
      <c r="CS70" s="104">
        <f t="shared" si="155"/>
        <v>0</v>
      </c>
      <c r="CT70" s="104">
        <f t="shared" si="155"/>
        <v>0</v>
      </c>
      <c r="CU70" s="104">
        <f t="shared" si="155"/>
        <v>0</v>
      </c>
      <c r="CV70" s="104">
        <f t="shared" si="155"/>
        <v>0</v>
      </c>
      <c r="CW70" s="104">
        <f t="shared" si="155"/>
        <v>0</v>
      </c>
      <c r="CX70" s="104">
        <f t="shared" si="155"/>
        <v>0</v>
      </c>
      <c r="CY70" s="104">
        <f t="shared" si="155"/>
        <v>0</v>
      </c>
      <c r="CZ70" s="104">
        <f t="shared" si="155"/>
        <v>0</v>
      </c>
      <c r="DA70" s="104">
        <f t="shared" si="155"/>
        <v>0</v>
      </c>
      <c r="DB70" s="104">
        <f t="shared" si="155"/>
        <v>0</v>
      </c>
      <c r="DC70" s="104">
        <f t="shared" si="155"/>
        <v>0</v>
      </c>
      <c r="DD70" s="104">
        <f t="shared" si="155"/>
        <v>0</v>
      </c>
      <c r="DE70" s="104">
        <f t="shared" si="155"/>
        <v>0</v>
      </c>
      <c r="DF70" s="104">
        <f t="shared" si="155"/>
        <v>0</v>
      </c>
      <c r="DG70" s="104">
        <f t="shared" si="155"/>
        <v>0</v>
      </c>
      <c r="DH70" s="104">
        <f t="shared" si="155"/>
        <v>0</v>
      </c>
      <c r="DI70" s="104">
        <f t="shared" si="155"/>
        <v>0</v>
      </c>
      <c r="DJ70" s="104">
        <f t="shared" si="155"/>
        <v>0</v>
      </c>
      <c r="DK70" s="104">
        <f t="shared" si="155"/>
        <v>0</v>
      </c>
      <c r="DL70" s="104">
        <f t="shared" si="155"/>
        <v>0</v>
      </c>
      <c r="DM70" s="104">
        <f t="shared" si="155"/>
        <v>0</v>
      </c>
      <c r="DN70" s="104">
        <f t="shared" si="155"/>
        <v>0</v>
      </c>
      <c r="DO70" s="104">
        <f t="shared" si="155"/>
        <v>0</v>
      </c>
      <c r="DP70" s="104">
        <f t="shared" si="155"/>
        <v>0</v>
      </c>
      <c r="DQ70" s="104">
        <f t="shared" si="155"/>
        <v>0</v>
      </c>
      <c r="DR70" s="104">
        <f t="shared" si="155"/>
        <v>0</v>
      </c>
      <c r="DS70" s="104">
        <f t="shared" si="155"/>
        <v>0</v>
      </c>
      <c r="DT70" s="104">
        <f t="shared" si="155"/>
        <v>0</v>
      </c>
      <c r="DU70" s="104">
        <f t="shared" si="155"/>
        <v>0</v>
      </c>
      <c r="DV70" s="104">
        <f t="shared" si="155"/>
        <v>0</v>
      </c>
      <c r="DW70" s="104">
        <f t="shared" si="155"/>
        <v>0</v>
      </c>
      <c r="DX70" s="104">
        <f t="shared" si="155"/>
        <v>0</v>
      </c>
      <c r="DY70" s="104">
        <f t="shared" si="155"/>
        <v>0</v>
      </c>
      <c r="DZ70" s="104">
        <f t="shared" si="155"/>
        <v>0</v>
      </c>
      <c r="EA70" s="104">
        <f t="shared" si="155"/>
        <v>0</v>
      </c>
      <c r="EB70" s="104">
        <f t="shared" si="155"/>
        <v>0</v>
      </c>
      <c r="EC70" s="104">
        <f t="shared" si="155"/>
        <v>0</v>
      </c>
      <c r="ED70" s="104">
        <f t="shared" si="155"/>
        <v>0</v>
      </c>
      <c r="EE70" s="104">
        <f t="shared" si="155"/>
        <v>0</v>
      </c>
      <c r="EF70" s="104">
        <f t="shared" si="155"/>
        <v>0</v>
      </c>
      <c r="EG70" s="104">
        <f t="shared" si="155"/>
        <v>0</v>
      </c>
      <c r="EH70" s="104">
        <f t="shared" si="155"/>
        <v>0</v>
      </c>
      <c r="EI70" s="104">
        <f t="shared" si="155"/>
        <v>0</v>
      </c>
      <c r="EJ70" s="104">
        <f t="shared" si="155"/>
        <v>0</v>
      </c>
      <c r="EK70" s="104">
        <f t="shared" si="155"/>
        <v>0</v>
      </c>
      <c r="EL70" s="104">
        <f t="shared" si="155"/>
        <v>0</v>
      </c>
      <c r="EM70" s="104">
        <f t="shared" si="155"/>
        <v>0</v>
      </c>
      <c r="EN70" s="104">
        <f t="shared" si="155"/>
        <v>0</v>
      </c>
      <c r="EO70" s="104">
        <f t="shared" ref="EO70:GZ70" si="156">+EO10+EO18+EO27+EO33+EO39+EO45+EO58-EO69+EO50</f>
        <v>0</v>
      </c>
      <c r="EP70" s="104">
        <f t="shared" si="156"/>
        <v>0</v>
      </c>
      <c r="EQ70" s="104">
        <f t="shared" si="156"/>
        <v>0</v>
      </c>
      <c r="ER70" s="104">
        <f t="shared" si="156"/>
        <v>0</v>
      </c>
      <c r="ES70" s="104">
        <f t="shared" si="156"/>
        <v>0</v>
      </c>
      <c r="ET70" s="104">
        <f t="shared" si="156"/>
        <v>0</v>
      </c>
      <c r="EU70" s="104">
        <f t="shared" si="156"/>
        <v>0</v>
      </c>
      <c r="EV70" s="104">
        <f t="shared" si="156"/>
        <v>0</v>
      </c>
      <c r="EW70" s="104">
        <f t="shared" si="156"/>
        <v>0</v>
      </c>
      <c r="EX70" s="104">
        <f t="shared" si="156"/>
        <v>0</v>
      </c>
      <c r="EY70" s="104">
        <f t="shared" si="156"/>
        <v>0</v>
      </c>
      <c r="EZ70" s="104">
        <f t="shared" si="156"/>
        <v>0</v>
      </c>
      <c r="FA70" s="104">
        <f t="shared" si="156"/>
        <v>0</v>
      </c>
      <c r="FB70" s="104">
        <f t="shared" si="156"/>
        <v>0</v>
      </c>
      <c r="FC70" s="104">
        <f t="shared" si="156"/>
        <v>0</v>
      </c>
      <c r="FD70" s="104">
        <f t="shared" si="156"/>
        <v>0</v>
      </c>
      <c r="FE70" s="104">
        <f t="shared" si="156"/>
        <v>0</v>
      </c>
      <c r="FF70" s="104">
        <f t="shared" si="156"/>
        <v>0</v>
      </c>
      <c r="FG70" s="104">
        <f t="shared" si="156"/>
        <v>0</v>
      </c>
      <c r="FH70" s="104">
        <f t="shared" si="156"/>
        <v>0</v>
      </c>
      <c r="FI70" s="104">
        <f t="shared" si="156"/>
        <v>0</v>
      </c>
      <c r="FJ70" s="104">
        <f t="shared" si="156"/>
        <v>0</v>
      </c>
      <c r="FK70" s="104">
        <f t="shared" si="156"/>
        <v>0</v>
      </c>
      <c r="FL70" s="104">
        <f t="shared" si="156"/>
        <v>0</v>
      </c>
      <c r="FM70" s="104">
        <f t="shared" si="156"/>
        <v>0</v>
      </c>
      <c r="FN70" s="104">
        <f t="shared" si="156"/>
        <v>0</v>
      </c>
      <c r="FO70" s="104">
        <f t="shared" si="156"/>
        <v>0</v>
      </c>
      <c r="FP70" s="104">
        <f t="shared" si="156"/>
        <v>0</v>
      </c>
      <c r="FQ70" s="104">
        <f t="shared" si="156"/>
        <v>0</v>
      </c>
      <c r="FR70" s="104">
        <f t="shared" si="156"/>
        <v>0</v>
      </c>
      <c r="FS70" s="104">
        <f t="shared" si="156"/>
        <v>0</v>
      </c>
      <c r="FT70" s="104">
        <f t="shared" si="156"/>
        <v>0</v>
      </c>
      <c r="FU70" s="104">
        <f t="shared" si="156"/>
        <v>0</v>
      </c>
      <c r="FV70" s="104">
        <f t="shared" si="156"/>
        <v>0</v>
      </c>
      <c r="FW70" s="104">
        <f t="shared" si="156"/>
        <v>0</v>
      </c>
      <c r="FX70" s="104">
        <f t="shared" si="156"/>
        <v>0</v>
      </c>
      <c r="FY70" s="104">
        <f t="shared" si="156"/>
        <v>0</v>
      </c>
      <c r="FZ70" s="104">
        <f t="shared" si="156"/>
        <v>0</v>
      </c>
      <c r="GA70" s="104">
        <f t="shared" si="156"/>
        <v>0</v>
      </c>
      <c r="GB70" s="104">
        <f t="shared" si="156"/>
        <v>0</v>
      </c>
      <c r="GC70" s="104">
        <f t="shared" si="156"/>
        <v>0</v>
      </c>
      <c r="GD70" s="104">
        <f t="shared" si="156"/>
        <v>0</v>
      </c>
      <c r="GE70" s="104">
        <f t="shared" si="156"/>
        <v>0</v>
      </c>
      <c r="GF70" s="104">
        <f t="shared" si="156"/>
        <v>0</v>
      </c>
      <c r="GG70" s="104">
        <f t="shared" si="156"/>
        <v>0</v>
      </c>
      <c r="GH70" s="104">
        <f t="shared" si="156"/>
        <v>0</v>
      </c>
      <c r="GI70" s="104">
        <f t="shared" si="156"/>
        <v>0</v>
      </c>
      <c r="GJ70" s="104">
        <f t="shared" si="156"/>
        <v>0</v>
      </c>
      <c r="GK70" s="104">
        <f t="shared" si="156"/>
        <v>0</v>
      </c>
      <c r="GL70" s="104">
        <f t="shared" si="156"/>
        <v>0</v>
      </c>
      <c r="GM70" s="104">
        <f t="shared" si="156"/>
        <v>0</v>
      </c>
      <c r="GN70" s="104">
        <f t="shared" si="156"/>
        <v>0</v>
      </c>
      <c r="GO70" s="104">
        <f t="shared" si="156"/>
        <v>0</v>
      </c>
      <c r="GP70" s="104">
        <f t="shared" si="156"/>
        <v>0</v>
      </c>
      <c r="GQ70" s="104">
        <f t="shared" si="156"/>
        <v>0</v>
      </c>
      <c r="GR70" s="104">
        <f t="shared" si="156"/>
        <v>0</v>
      </c>
      <c r="GS70" s="104">
        <f t="shared" si="156"/>
        <v>0</v>
      </c>
      <c r="GT70" s="104">
        <f t="shared" si="156"/>
        <v>0</v>
      </c>
      <c r="GU70" s="104">
        <f t="shared" si="156"/>
        <v>0</v>
      </c>
      <c r="GV70" s="104">
        <f t="shared" si="156"/>
        <v>0</v>
      </c>
      <c r="GW70" s="104">
        <f t="shared" si="156"/>
        <v>0</v>
      </c>
      <c r="GX70" s="104">
        <f t="shared" si="156"/>
        <v>0</v>
      </c>
      <c r="GY70" s="104">
        <f t="shared" si="156"/>
        <v>0</v>
      </c>
      <c r="GZ70" s="104">
        <f t="shared" si="156"/>
        <v>0</v>
      </c>
      <c r="HA70" s="104">
        <f t="shared" ref="HA70:JL70" si="157">+HA10+HA18+HA27+HA33+HA39+HA45+HA58-HA69+HA50</f>
        <v>0</v>
      </c>
      <c r="HB70" s="104">
        <f t="shared" si="157"/>
        <v>0</v>
      </c>
      <c r="HC70" s="104">
        <f t="shared" si="157"/>
        <v>0</v>
      </c>
      <c r="HD70" s="104">
        <f t="shared" si="157"/>
        <v>0</v>
      </c>
      <c r="HE70" s="104">
        <f t="shared" si="157"/>
        <v>0</v>
      </c>
      <c r="HF70" s="104">
        <f t="shared" si="157"/>
        <v>0</v>
      </c>
      <c r="HG70" s="104">
        <f t="shared" si="157"/>
        <v>0</v>
      </c>
      <c r="HH70" s="104">
        <f t="shared" si="157"/>
        <v>0</v>
      </c>
      <c r="HI70" s="104">
        <f t="shared" si="157"/>
        <v>0</v>
      </c>
      <c r="HJ70" s="104">
        <f t="shared" si="157"/>
        <v>0</v>
      </c>
      <c r="HK70" s="104">
        <f t="shared" si="157"/>
        <v>0</v>
      </c>
      <c r="HL70" s="104">
        <f t="shared" si="157"/>
        <v>0</v>
      </c>
      <c r="HM70" s="104">
        <f t="shared" si="157"/>
        <v>0</v>
      </c>
      <c r="HN70" s="104">
        <f t="shared" si="157"/>
        <v>0</v>
      </c>
      <c r="HO70" s="104">
        <f t="shared" si="157"/>
        <v>0</v>
      </c>
      <c r="HP70" s="104">
        <f t="shared" si="157"/>
        <v>0</v>
      </c>
      <c r="HQ70" s="104">
        <f t="shared" si="157"/>
        <v>0</v>
      </c>
      <c r="HR70" s="104">
        <f t="shared" si="157"/>
        <v>0</v>
      </c>
      <c r="HS70" s="104">
        <f t="shared" si="157"/>
        <v>0</v>
      </c>
      <c r="HT70" s="104">
        <f t="shared" si="157"/>
        <v>0</v>
      </c>
      <c r="HU70" s="104">
        <f t="shared" si="157"/>
        <v>0</v>
      </c>
      <c r="HV70" s="104">
        <f t="shared" si="157"/>
        <v>0</v>
      </c>
      <c r="HW70" s="104">
        <f t="shared" si="157"/>
        <v>0</v>
      </c>
      <c r="HX70" s="104">
        <f t="shared" si="157"/>
        <v>0</v>
      </c>
      <c r="HY70" s="104">
        <f t="shared" si="157"/>
        <v>0</v>
      </c>
      <c r="HZ70" s="104">
        <f t="shared" si="157"/>
        <v>0</v>
      </c>
      <c r="IA70" s="104">
        <f t="shared" si="157"/>
        <v>0</v>
      </c>
      <c r="IB70" s="104">
        <f t="shared" si="157"/>
        <v>0</v>
      </c>
      <c r="IC70" s="104">
        <f t="shared" si="157"/>
        <v>0</v>
      </c>
      <c r="ID70" s="104">
        <f t="shared" si="157"/>
        <v>0</v>
      </c>
      <c r="IE70" s="104">
        <f t="shared" si="157"/>
        <v>0</v>
      </c>
      <c r="IF70" s="104">
        <f t="shared" si="157"/>
        <v>0</v>
      </c>
      <c r="IG70" s="104">
        <f t="shared" si="157"/>
        <v>0</v>
      </c>
      <c r="IH70" s="104">
        <f t="shared" si="157"/>
        <v>0</v>
      </c>
      <c r="II70" s="104">
        <f t="shared" si="157"/>
        <v>0</v>
      </c>
      <c r="IJ70" s="104">
        <f t="shared" si="157"/>
        <v>0</v>
      </c>
      <c r="IK70" s="104">
        <f t="shared" si="157"/>
        <v>0</v>
      </c>
      <c r="IL70" s="104">
        <f t="shared" si="157"/>
        <v>0</v>
      </c>
      <c r="IM70" s="104">
        <f t="shared" si="157"/>
        <v>0</v>
      </c>
      <c r="IN70" s="104">
        <f t="shared" si="157"/>
        <v>0</v>
      </c>
      <c r="IO70" s="104">
        <f t="shared" si="157"/>
        <v>0</v>
      </c>
      <c r="IP70" s="104">
        <f t="shared" si="157"/>
        <v>0</v>
      </c>
      <c r="IQ70" s="104">
        <f t="shared" si="157"/>
        <v>0</v>
      </c>
      <c r="IR70" s="104">
        <f t="shared" si="157"/>
        <v>0</v>
      </c>
      <c r="IS70" s="104">
        <f t="shared" si="157"/>
        <v>0</v>
      </c>
      <c r="IT70" s="104">
        <f t="shared" si="157"/>
        <v>0</v>
      </c>
      <c r="IU70" s="104">
        <f t="shared" si="157"/>
        <v>0</v>
      </c>
      <c r="IV70" s="104">
        <f t="shared" si="157"/>
        <v>0</v>
      </c>
      <c r="IW70" s="104">
        <f t="shared" si="157"/>
        <v>0</v>
      </c>
      <c r="IX70" s="104">
        <f t="shared" si="157"/>
        <v>0</v>
      </c>
      <c r="IY70" s="104">
        <f t="shared" si="157"/>
        <v>0</v>
      </c>
      <c r="IZ70" s="104">
        <f t="shared" si="157"/>
        <v>0</v>
      </c>
      <c r="JA70" s="104">
        <f t="shared" si="157"/>
        <v>0</v>
      </c>
      <c r="JB70" s="104">
        <f t="shared" si="157"/>
        <v>0</v>
      </c>
      <c r="JC70" s="104">
        <f t="shared" si="157"/>
        <v>0</v>
      </c>
      <c r="JD70" s="104">
        <f t="shared" si="157"/>
        <v>0</v>
      </c>
      <c r="JE70" s="104">
        <f t="shared" si="157"/>
        <v>0</v>
      </c>
      <c r="JF70" s="104">
        <f t="shared" si="157"/>
        <v>0</v>
      </c>
      <c r="JG70" s="104">
        <f t="shared" si="157"/>
        <v>0</v>
      </c>
      <c r="JH70" s="104">
        <f t="shared" si="157"/>
        <v>0</v>
      </c>
      <c r="JI70" s="104">
        <f t="shared" si="157"/>
        <v>0</v>
      </c>
      <c r="JJ70" s="104">
        <f t="shared" si="157"/>
        <v>0</v>
      </c>
      <c r="JK70" s="104">
        <f t="shared" si="157"/>
        <v>0</v>
      </c>
      <c r="JL70" s="104">
        <f t="shared" si="157"/>
        <v>0</v>
      </c>
      <c r="JM70" s="104">
        <f t="shared" ref="JM70:LX70" si="158">+JM10+JM18+JM27+JM33+JM39+JM45+JM58-JM69+JM50</f>
        <v>0</v>
      </c>
      <c r="JN70" s="104">
        <f t="shared" si="158"/>
        <v>0</v>
      </c>
      <c r="JO70" s="104">
        <f t="shared" si="158"/>
        <v>0</v>
      </c>
      <c r="JP70" s="104">
        <f t="shared" si="158"/>
        <v>0</v>
      </c>
      <c r="JQ70" s="104">
        <f t="shared" si="158"/>
        <v>0</v>
      </c>
      <c r="JR70" s="104">
        <f t="shared" si="158"/>
        <v>0</v>
      </c>
      <c r="JS70" s="104">
        <f t="shared" si="158"/>
        <v>0</v>
      </c>
      <c r="JT70" s="104">
        <f t="shared" si="158"/>
        <v>0</v>
      </c>
      <c r="JU70" s="104">
        <f t="shared" si="158"/>
        <v>0</v>
      </c>
      <c r="JV70" s="104">
        <f t="shared" si="158"/>
        <v>0</v>
      </c>
      <c r="JW70" s="104">
        <f t="shared" si="158"/>
        <v>0</v>
      </c>
      <c r="JX70" s="104">
        <f t="shared" si="158"/>
        <v>0</v>
      </c>
      <c r="JY70" s="104">
        <f t="shared" si="158"/>
        <v>0</v>
      </c>
      <c r="JZ70" s="104">
        <f t="shared" si="158"/>
        <v>0</v>
      </c>
      <c r="KA70" s="104">
        <f t="shared" si="158"/>
        <v>0</v>
      </c>
      <c r="KB70" s="104">
        <f t="shared" si="158"/>
        <v>0</v>
      </c>
      <c r="KC70" s="104">
        <f t="shared" si="158"/>
        <v>0</v>
      </c>
      <c r="KD70" s="104">
        <f t="shared" si="158"/>
        <v>0</v>
      </c>
      <c r="KE70" s="104">
        <f t="shared" si="158"/>
        <v>0</v>
      </c>
      <c r="KF70" s="104">
        <f t="shared" si="158"/>
        <v>0</v>
      </c>
      <c r="KG70" s="104">
        <f t="shared" si="158"/>
        <v>0</v>
      </c>
      <c r="KH70" s="104">
        <f t="shared" si="158"/>
        <v>0</v>
      </c>
      <c r="KI70" s="104">
        <f t="shared" si="158"/>
        <v>0</v>
      </c>
      <c r="KJ70" s="104">
        <f t="shared" si="158"/>
        <v>0</v>
      </c>
      <c r="KK70" s="104">
        <f t="shared" si="158"/>
        <v>0</v>
      </c>
      <c r="KL70" s="104">
        <f t="shared" si="158"/>
        <v>0</v>
      </c>
      <c r="KM70" s="104">
        <f t="shared" si="158"/>
        <v>0</v>
      </c>
      <c r="KN70" s="104">
        <f t="shared" si="158"/>
        <v>0</v>
      </c>
      <c r="KO70" s="104">
        <f t="shared" si="158"/>
        <v>0</v>
      </c>
      <c r="KP70" s="104">
        <f t="shared" si="158"/>
        <v>0</v>
      </c>
      <c r="KQ70" s="104">
        <f t="shared" si="158"/>
        <v>0</v>
      </c>
      <c r="KR70" s="104">
        <f t="shared" si="158"/>
        <v>0</v>
      </c>
      <c r="KS70" s="104">
        <f t="shared" si="158"/>
        <v>0</v>
      </c>
      <c r="KT70" s="104">
        <f t="shared" si="158"/>
        <v>0</v>
      </c>
      <c r="KU70" s="104">
        <f t="shared" si="158"/>
        <v>0</v>
      </c>
      <c r="KV70" s="104">
        <f t="shared" si="158"/>
        <v>0</v>
      </c>
      <c r="KW70" s="104">
        <f t="shared" si="158"/>
        <v>0</v>
      </c>
      <c r="KX70" s="104">
        <f t="shared" si="158"/>
        <v>0</v>
      </c>
      <c r="KY70" s="104">
        <f t="shared" si="158"/>
        <v>0</v>
      </c>
      <c r="KZ70" s="104">
        <f t="shared" si="158"/>
        <v>0</v>
      </c>
      <c r="LA70" s="104">
        <f t="shared" si="158"/>
        <v>0</v>
      </c>
      <c r="LB70" s="104">
        <f t="shared" si="158"/>
        <v>0</v>
      </c>
      <c r="LC70" s="104">
        <f t="shared" si="158"/>
        <v>0</v>
      </c>
      <c r="LD70" s="104">
        <f t="shared" si="158"/>
        <v>0</v>
      </c>
      <c r="LE70" s="104">
        <f t="shared" si="158"/>
        <v>0</v>
      </c>
      <c r="LF70" s="104">
        <f t="shared" si="158"/>
        <v>0</v>
      </c>
      <c r="LG70" s="104">
        <f t="shared" si="158"/>
        <v>0</v>
      </c>
      <c r="LH70" s="104">
        <f t="shared" si="158"/>
        <v>0</v>
      </c>
      <c r="LI70" s="104">
        <f t="shared" si="158"/>
        <v>0</v>
      </c>
      <c r="LJ70" s="104">
        <f t="shared" si="158"/>
        <v>0</v>
      </c>
      <c r="LK70" s="104">
        <f t="shared" si="158"/>
        <v>0</v>
      </c>
      <c r="LL70" s="104">
        <f t="shared" si="158"/>
        <v>0</v>
      </c>
      <c r="LM70" s="104">
        <f t="shared" si="158"/>
        <v>0</v>
      </c>
      <c r="LN70" s="104">
        <f t="shared" si="158"/>
        <v>0</v>
      </c>
      <c r="LO70" s="104">
        <f t="shared" si="158"/>
        <v>0</v>
      </c>
      <c r="LP70" s="104">
        <f t="shared" si="158"/>
        <v>0</v>
      </c>
      <c r="LQ70" s="104">
        <f t="shared" si="158"/>
        <v>0</v>
      </c>
      <c r="LR70" s="104">
        <f t="shared" si="158"/>
        <v>0</v>
      </c>
      <c r="LS70" s="104">
        <f t="shared" si="158"/>
        <v>0</v>
      </c>
      <c r="LT70" s="104">
        <f t="shared" si="158"/>
        <v>0</v>
      </c>
      <c r="LU70" s="104">
        <f t="shared" si="158"/>
        <v>0</v>
      </c>
      <c r="LV70" s="104">
        <f t="shared" si="158"/>
        <v>0</v>
      </c>
      <c r="LW70" s="104">
        <f t="shared" si="158"/>
        <v>0</v>
      </c>
      <c r="LX70" s="104">
        <f t="shared" si="158"/>
        <v>0</v>
      </c>
      <c r="LY70" s="104">
        <f t="shared" ref="LY70:OJ70" si="159">+LY10+LY18+LY27+LY33+LY39+LY45+LY58-LY69+LY50</f>
        <v>0</v>
      </c>
      <c r="LZ70" s="104">
        <f t="shared" si="159"/>
        <v>0</v>
      </c>
      <c r="MA70" s="104">
        <f t="shared" si="159"/>
        <v>0</v>
      </c>
      <c r="MB70" s="104">
        <f t="shared" si="159"/>
        <v>0</v>
      </c>
      <c r="MC70" s="104">
        <f t="shared" si="159"/>
        <v>0</v>
      </c>
      <c r="MD70" s="104">
        <f t="shared" si="159"/>
        <v>0</v>
      </c>
      <c r="ME70" s="104">
        <f t="shared" si="159"/>
        <v>0</v>
      </c>
      <c r="MF70" s="104">
        <f t="shared" si="159"/>
        <v>0</v>
      </c>
      <c r="MG70" s="104">
        <f t="shared" si="159"/>
        <v>0</v>
      </c>
      <c r="MH70" s="104">
        <f t="shared" si="159"/>
        <v>0</v>
      </c>
      <c r="MI70" s="104">
        <f t="shared" si="159"/>
        <v>0</v>
      </c>
      <c r="MJ70" s="104">
        <f t="shared" si="159"/>
        <v>0</v>
      </c>
      <c r="MK70" s="104">
        <f t="shared" si="159"/>
        <v>0</v>
      </c>
      <c r="ML70" s="104">
        <f t="shared" si="159"/>
        <v>0</v>
      </c>
      <c r="MM70" s="104">
        <f t="shared" si="159"/>
        <v>0</v>
      </c>
      <c r="MN70" s="104">
        <f t="shared" si="159"/>
        <v>0</v>
      </c>
      <c r="MO70" s="104">
        <f t="shared" si="159"/>
        <v>0</v>
      </c>
      <c r="MP70" s="104">
        <f t="shared" si="159"/>
        <v>0</v>
      </c>
      <c r="MQ70" s="104">
        <f t="shared" si="159"/>
        <v>0</v>
      </c>
      <c r="MR70" s="104">
        <f t="shared" si="159"/>
        <v>0</v>
      </c>
      <c r="MS70" s="104">
        <f t="shared" si="159"/>
        <v>0</v>
      </c>
      <c r="MT70" s="104">
        <f t="shared" si="159"/>
        <v>0</v>
      </c>
      <c r="MU70" s="104">
        <f t="shared" si="159"/>
        <v>0</v>
      </c>
      <c r="MV70" s="104">
        <f t="shared" si="159"/>
        <v>0</v>
      </c>
      <c r="MW70" s="104">
        <f t="shared" si="159"/>
        <v>0</v>
      </c>
      <c r="MX70" s="104">
        <f t="shared" si="159"/>
        <v>0</v>
      </c>
      <c r="MY70" s="104">
        <f t="shared" si="159"/>
        <v>0</v>
      </c>
      <c r="MZ70" s="104">
        <f t="shared" si="159"/>
        <v>0</v>
      </c>
      <c r="NA70" s="104">
        <f t="shared" si="159"/>
        <v>0</v>
      </c>
      <c r="NB70" s="104">
        <f t="shared" si="159"/>
        <v>0</v>
      </c>
      <c r="NC70" s="104">
        <f t="shared" si="159"/>
        <v>0</v>
      </c>
      <c r="ND70" s="104">
        <f t="shared" si="159"/>
        <v>0</v>
      </c>
      <c r="NE70" s="104">
        <f t="shared" si="159"/>
        <v>0</v>
      </c>
      <c r="NF70" s="104">
        <f t="shared" si="159"/>
        <v>0</v>
      </c>
      <c r="NG70" s="104">
        <f t="shared" si="159"/>
        <v>0</v>
      </c>
      <c r="NH70" s="104">
        <f t="shared" si="159"/>
        <v>0</v>
      </c>
      <c r="NI70" s="104">
        <f t="shared" si="159"/>
        <v>0</v>
      </c>
      <c r="NJ70" s="104">
        <f t="shared" si="159"/>
        <v>0</v>
      </c>
      <c r="NK70" s="104">
        <f t="shared" si="159"/>
        <v>0</v>
      </c>
      <c r="NL70" s="104">
        <f t="shared" si="159"/>
        <v>0</v>
      </c>
      <c r="NM70" s="104">
        <f t="shared" si="159"/>
        <v>0</v>
      </c>
      <c r="NN70" s="104">
        <f t="shared" si="159"/>
        <v>0</v>
      </c>
      <c r="NO70" s="104">
        <f t="shared" si="159"/>
        <v>0</v>
      </c>
      <c r="NP70" s="104">
        <f t="shared" si="159"/>
        <v>0</v>
      </c>
      <c r="NQ70" s="104">
        <f t="shared" si="159"/>
        <v>0</v>
      </c>
      <c r="NR70" s="104">
        <f t="shared" si="159"/>
        <v>0</v>
      </c>
      <c r="NS70" s="104">
        <f t="shared" si="159"/>
        <v>0</v>
      </c>
      <c r="NT70" s="104">
        <f t="shared" si="159"/>
        <v>0</v>
      </c>
      <c r="NU70" s="104">
        <f t="shared" si="159"/>
        <v>0</v>
      </c>
      <c r="NV70" s="104">
        <f t="shared" si="159"/>
        <v>0</v>
      </c>
      <c r="NW70" s="104">
        <f t="shared" si="159"/>
        <v>0</v>
      </c>
      <c r="NX70" s="104">
        <f t="shared" si="159"/>
        <v>0</v>
      </c>
      <c r="NY70" s="104">
        <f t="shared" si="159"/>
        <v>0</v>
      </c>
      <c r="NZ70" s="104">
        <f t="shared" si="159"/>
        <v>0</v>
      </c>
      <c r="OA70" s="104">
        <f t="shared" si="159"/>
        <v>0</v>
      </c>
      <c r="OB70" s="104">
        <f t="shared" si="159"/>
        <v>0</v>
      </c>
      <c r="OC70" s="104">
        <f t="shared" si="159"/>
        <v>0</v>
      </c>
      <c r="OD70" s="104">
        <f t="shared" si="159"/>
        <v>0</v>
      </c>
      <c r="OE70" s="104">
        <f t="shared" si="159"/>
        <v>0</v>
      </c>
      <c r="OF70" s="104">
        <f t="shared" si="159"/>
        <v>0</v>
      </c>
      <c r="OG70" s="104">
        <f t="shared" si="159"/>
        <v>0</v>
      </c>
      <c r="OH70" s="104">
        <f t="shared" si="159"/>
        <v>0</v>
      </c>
      <c r="OI70" s="104">
        <f t="shared" si="159"/>
        <v>0</v>
      </c>
      <c r="OJ70" s="104">
        <f t="shared" si="159"/>
        <v>0</v>
      </c>
      <c r="OK70" s="104">
        <f t="shared" ref="OK70:QV70" si="160">+OK10+OK18+OK27+OK33+OK39+OK45+OK58-OK69+OK50</f>
        <v>0</v>
      </c>
      <c r="OL70" s="104">
        <f t="shared" si="160"/>
        <v>0</v>
      </c>
      <c r="OM70" s="104">
        <f t="shared" si="160"/>
        <v>0</v>
      </c>
      <c r="ON70" s="104">
        <f t="shared" si="160"/>
        <v>0</v>
      </c>
      <c r="OO70" s="104">
        <f t="shared" si="160"/>
        <v>0</v>
      </c>
      <c r="OP70" s="104">
        <f t="shared" si="160"/>
        <v>0</v>
      </c>
      <c r="OQ70" s="104">
        <f t="shared" si="160"/>
        <v>0</v>
      </c>
      <c r="OR70" s="104">
        <f t="shared" si="160"/>
        <v>0</v>
      </c>
      <c r="OS70" s="104">
        <f t="shared" si="160"/>
        <v>0</v>
      </c>
      <c r="OT70" s="104">
        <f t="shared" si="160"/>
        <v>0</v>
      </c>
      <c r="OU70" s="104">
        <f t="shared" si="160"/>
        <v>0</v>
      </c>
      <c r="OV70" s="104">
        <f t="shared" si="160"/>
        <v>0</v>
      </c>
      <c r="OW70" s="104">
        <f t="shared" si="160"/>
        <v>0</v>
      </c>
      <c r="OX70" s="104">
        <f t="shared" si="160"/>
        <v>0</v>
      </c>
      <c r="OY70" s="104">
        <f t="shared" si="160"/>
        <v>0</v>
      </c>
      <c r="OZ70" s="104">
        <f t="shared" si="160"/>
        <v>0</v>
      </c>
      <c r="PA70" s="104">
        <f t="shared" si="160"/>
        <v>0</v>
      </c>
      <c r="PB70" s="104">
        <f t="shared" si="160"/>
        <v>0</v>
      </c>
      <c r="PC70" s="104">
        <f t="shared" si="160"/>
        <v>0</v>
      </c>
      <c r="PD70" s="104">
        <f t="shared" si="160"/>
        <v>0</v>
      </c>
      <c r="PE70" s="104">
        <f t="shared" si="160"/>
        <v>0</v>
      </c>
      <c r="PF70" s="104">
        <f t="shared" si="160"/>
        <v>0</v>
      </c>
      <c r="PG70" s="104">
        <f t="shared" si="160"/>
        <v>0</v>
      </c>
      <c r="PH70" s="104">
        <f t="shared" si="160"/>
        <v>0</v>
      </c>
      <c r="PI70" s="104">
        <f t="shared" si="160"/>
        <v>0</v>
      </c>
      <c r="PJ70" s="104">
        <f t="shared" si="160"/>
        <v>0</v>
      </c>
      <c r="PK70" s="104">
        <f t="shared" si="160"/>
        <v>0</v>
      </c>
      <c r="PL70" s="104">
        <f t="shared" si="160"/>
        <v>0</v>
      </c>
      <c r="PM70" s="104">
        <f t="shared" si="160"/>
        <v>0</v>
      </c>
      <c r="PN70" s="104">
        <f t="shared" si="160"/>
        <v>0</v>
      </c>
      <c r="PO70" s="104">
        <f t="shared" si="160"/>
        <v>0</v>
      </c>
      <c r="PP70" s="104">
        <f t="shared" si="160"/>
        <v>0</v>
      </c>
      <c r="PQ70" s="104">
        <f t="shared" si="160"/>
        <v>0</v>
      </c>
      <c r="PR70" s="104">
        <f t="shared" si="160"/>
        <v>0</v>
      </c>
      <c r="PS70" s="104">
        <f t="shared" si="160"/>
        <v>0</v>
      </c>
      <c r="PT70" s="104">
        <f t="shared" si="160"/>
        <v>0</v>
      </c>
      <c r="PU70" s="104">
        <f t="shared" si="160"/>
        <v>0</v>
      </c>
      <c r="PV70" s="104">
        <f t="shared" si="160"/>
        <v>0</v>
      </c>
      <c r="PW70" s="104">
        <f t="shared" si="160"/>
        <v>0</v>
      </c>
      <c r="PX70" s="104">
        <f t="shared" si="160"/>
        <v>0</v>
      </c>
      <c r="PY70" s="104">
        <f t="shared" si="160"/>
        <v>0</v>
      </c>
      <c r="PZ70" s="104">
        <f t="shared" si="160"/>
        <v>0</v>
      </c>
      <c r="QA70" s="104">
        <f t="shared" si="160"/>
        <v>0</v>
      </c>
      <c r="QB70" s="104">
        <f t="shared" si="160"/>
        <v>0</v>
      </c>
      <c r="QC70" s="104">
        <f t="shared" si="160"/>
        <v>0</v>
      </c>
      <c r="QD70" s="104">
        <f t="shared" si="160"/>
        <v>0</v>
      </c>
      <c r="QE70" s="104">
        <f t="shared" si="160"/>
        <v>0</v>
      </c>
      <c r="QF70" s="104">
        <f t="shared" si="160"/>
        <v>0</v>
      </c>
      <c r="QG70" s="104">
        <f t="shared" si="160"/>
        <v>0</v>
      </c>
      <c r="QH70" s="104">
        <f t="shared" si="160"/>
        <v>0</v>
      </c>
      <c r="QI70" s="104">
        <f t="shared" si="160"/>
        <v>0</v>
      </c>
      <c r="QJ70" s="104">
        <f t="shared" si="160"/>
        <v>0</v>
      </c>
      <c r="QK70" s="104">
        <f t="shared" si="160"/>
        <v>0</v>
      </c>
      <c r="QL70" s="104">
        <f t="shared" si="160"/>
        <v>0</v>
      </c>
      <c r="QM70" s="104">
        <f t="shared" si="160"/>
        <v>0</v>
      </c>
      <c r="QN70" s="104">
        <f t="shared" si="160"/>
        <v>0</v>
      </c>
      <c r="QO70" s="104">
        <f t="shared" si="160"/>
        <v>0</v>
      </c>
      <c r="QP70" s="104">
        <f t="shared" si="160"/>
        <v>0</v>
      </c>
      <c r="QQ70" s="104">
        <f t="shared" si="160"/>
        <v>0</v>
      </c>
      <c r="QR70" s="104">
        <f t="shared" si="160"/>
        <v>0</v>
      </c>
      <c r="QS70" s="104">
        <f t="shared" si="160"/>
        <v>0</v>
      </c>
      <c r="QT70" s="104">
        <f t="shared" si="160"/>
        <v>0</v>
      </c>
      <c r="QU70" s="104">
        <f t="shared" si="160"/>
        <v>0</v>
      </c>
      <c r="QV70" s="104">
        <f t="shared" si="160"/>
        <v>0</v>
      </c>
      <c r="QW70" s="104">
        <f t="shared" ref="QW70:TH70" si="161">+QW10+QW18+QW27+QW33+QW39+QW45+QW58-QW69+QW50</f>
        <v>0</v>
      </c>
      <c r="QX70" s="104">
        <f t="shared" si="161"/>
        <v>0</v>
      </c>
      <c r="QY70" s="104">
        <f t="shared" si="161"/>
        <v>0</v>
      </c>
      <c r="QZ70" s="104">
        <f t="shared" si="161"/>
        <v>0</v>
      </c>
      <c r="RA70" s="104">
        <f t="shared" si="161"/>
        <v>0</v>
      </c>
      <c r="RB70" s="104">
        <f t="shared" si="161"/>
        <v>0</v>
      </c>
      <c r="RC70" s="104">
        <f t="shared" si="161"/>
        <v>0</v>
      </c>
      <c r="RD70" s="104">
        <f t="shared" si="161"/>
        <v>0</v>
      </c>
      <c r="RE70" s="104">
        <f t="shared" si="161"/>
        <v>0</v>
      </c>
      <c r="RF70" s="104">
        <f t="shared" si="161"/>
        <v>0</v>
      </c>
      <c r="RG70" s="104">
        <f t="shared" si="161"/>
        <v>0</v>
      </c>
      <c r="RH70" s="104">
        <f t="shared" si="161"/>
        <v>0</v>
      </c>
      <c r="RI70" s="104">
        <f t="shared" si="161"/>
        <v>0</v>
      </c>
      <c r="RJ70" s="104">
        <f t="shared" si="161"/>
        <v>0</v>
      </c>
      <c r="RK70" s="104">
        <f t="shared" si="161"/>
        <v>0</v>
      </c>
      <c r="RL70" s="104">
        <f t="shared" si="161"/>
        <v>0</v>
      </c>
      <c r="RM70" s="104">
        <f t="shared" si="161"/>
        <v>0</v>
      </c>
      <c r="RN70" s="104">
        <f t="shared" si="161"/>
        <v>0</v>
      </c>
      <c r="RO70" s="104">
        <f t="shared" si="161"/>
        <v>0</v>
      </c>
      <c r="RP70" s="104">
        <f t="shared" si="161"/>
        <v>0</v>
      </c>
      <c r="RQ70" s="104">
        <f t="shared" si="161"/>
        <v>0</v>
      </c>
      <c r="RR70" s="104">
        <f t="shared" si="161"/>
        <v>0</v>
      </c>
      <c r="RS70" s="104">
        <f t="shared" si="161"/>
        <v>0</v>
      </c>
      <c r="RT70" s="104">
        <f t="shared" si="161"/>
        <v>0</v>
      </c>
      <c r="RU70" s="104">
        <f t="shared" si="161"/>
        <v>0</v>
      </c>
      <c r="RV70" s="104">
        <f t="shared" si="161"/>
        <v>0</v>
      </c>
      <c r="RW70" s="104">
        <f t="shared" si="161"/>
        <v>0</v>
      </c>
      <c r="RX70" s="104">
        <f t="shared" si="161"/>
        <v>0</v>
      </c>
      <c r="RY70" s="104">
        <f t="shared" si="161"/>
        <v>0</v>
      </c>
      <c r="RZ70" s="104">
        <f t="shared" si="161"/>
        <v>0</v>
      </c>
      <c r="SA70" s="104">
        <f t="shared" si="161"/>
        <v>0</v>
      </c>
      <c r="SB70" s="104">
        <f t="shared" si="161"/>
        <v>0</v>
      </c>
      <c r="SC70" s="104">
        <f t="shared" si="161"/>
        <v>0</v>
      </c>
      <c r="SD70" s="104">
        <f t="shared" si="161"/>
        <v>0</v>
      </c>
      <c r="SE70" s="104">
        <f t="shared" si="161"/>
        <v>0</v>
      </c>
      <c r="SF70" s="104">
        <f t="shared" si="161"/>
        <v>0</v>
      </c>
      <c r="SG70" s="104">
        <f t="shared" si="161"/>
        <v>0</v>
      </c>
      <c r="SH70" s="104">
        <f t="shared" si="161"/>
        <v>0</v>
      </c>
      <c r="SI70" s="104">
        <f t="shared" si="161"/>
        <v>0</v>
      </c>
      <c r="SJ70" s="104">
        <f t="shared" si="161"/>
        <v>0</v>
      </c>
      <c r="SK70" s="104">
        <f t="shared" si="161"/>
        <v>0</v>
      </c>
      <c r="SL70" s="104">
        <f t="shared" si="161"/>
        <v>0</v>
      </c>
      <c r="SM70" s="104">
        <f t="shared" si="161"/>
        <v>0</v>
      </c>
      <c r="SN70" s="104">
        <f t="shared" si="161"/>
        <v>0</v>
      </c>
      <c r="SO70" s="104">
        <f t="shared" si="161"/>
        <v>0</v>
      </c>
      <c r="SP70" s="104">
        <f t="shared" si="161"/>
        <v>0</v>
      </c>
      <c r="SQ70" s="104">
        <f t="shared" si="161"/>
        <v>0</v>
      </c>
      <c r="SR70" s="104">
        <f t="shared" si="161"/>
        <v>0</v>
      </c>
      <c r="SS70" s="104">
        <f t="shared" si="161"/>
        <v>0</v>
      </c>
      <c r="ST70" s="104">
        <f t="shared" si="161"/>
        <v>0</v>
      </c>
      <c r="SU70" s="104">
        <f t="shared" si="161"/>
        <v>0</v>
      </c>
      <c r="SV70" s="104">
        <f t="shared" si="161"/>
        <v>0</v>
      </c>
      <c r="SW70" s="104">
        <f t="shared" si="161"/>
        <v>0</v>
      </c>
      <c r="SX70" s="104">
        <f t="shared" si="161"/>
        <v>0</v>
      </c>
      <c r="SY70" s="104">
        <f t="shared" si="161"/>
        <v>0</v>
      </c>
      <c r="SZ70" s="104">
        <f t="shared" si="161"/>
        <v>0</v>
      </c>
      <c r="TA70" s="104">
        <f t="shared" si="161"/>
        <v>0</v>
      </c>
      <c r="TB70" s="104">
        <f t="shared" si="161"/>
        <v>0</v>
      </c>
      <c r="TC70" s="104">
        <f t="shared" si="161"/>
        <v>0</v>
      </c>
      <c r="TD70" s="104">
        <f t="shared" si="161"/>
        <v>0</v>
      </c>
      <c r="TE70" s="104">
        <f t="shared" si="161"/>
        <v>0</v>
      </c>
      <c r="TF70" s="104">
        <f t="shared" si="161"/>
        <v>0</v>
      </c>
      <c r="TG70" s="104">
        <f t="shared" si="161"/>
        <v>0</v>
      </c>
      <c r="TH70" s="104">
        <f t="shared" si="161"/>
        <v>0</v>
      </c>
      <c r="TI70" s="104">
        <f t="shared" ref="TI70:VT70" si="162">+TI10+TI18+TI27+TI33+TI39+TI45+TI58-TI69+TI50</f>
        <v>0</v>
      </c>
      <c r="TJ70" s="104">
        <f t="shared" si="162"/>
        <v>0</v>
      </c>
      <c r="TK70" s="104">
        <f t="shared" si="162"/>
        <v>0</v>
      </c>
      <c r="TL70" s="104">
        <f t="shared" si="162"/>
        <v>0</v>
      </c>
      <c r="TM70" s="104">
        <f t="shared" si="162"/>
        <v>0</v>
      </c>
      <c r="TN70" s="104">
        <f t="shared" si="162"/>
        <v>0</v>
      </c>
      <c r="TO70" s="104">
        <f t="shared" si="162"/>
        <v>0</v>
      </c>
      <c r="TP70" s="104">
        <f t="shared" si="162"/>
        <v>0</v>
      </c>
      <c r="TQ70" s="104">
        <f t="shared" si="162"/>
        <v>0</v>
      </c>
      <c r="TR70" s="104">
        <f t="shared" si="162"/>
        <v>0</v>
      </c>
      <c r="TS70" s="104">
        <f t="shared" si="162"/>
        <v>0</v>
      </c>
      <c r="TT70" s="104">
        <f t="shared" si="162"/>
        <v>0</v>
      </c>
      <c r="TU70" s="104">
        <f t="shared" si="162"/>
        <v>0</v>
      </c>
      <c r="TV70" s="104">
        <f t="shared" si="162"/>
        <v>0</v>
      </c>
      <c r="TW70" s="104">
        <f t="shared" si="162"/>
        <v>0</v>
      </c>
      <c r="TX70" s="104">
        <f t="shared" si="162"/>
        <v>0</v>
      </c>
      <c r="TY70" s="104">
        <f t="shared" si="162"/>
        <v>0</v>
      </c>
      <c r="TZ70" s="104">
        <f t="shared" si="162"/>
        <v>0</v>
      </c>
      <c r="UA70" s="104">
        <f t="shared" si="162"/>
        <v>0</v>
      </c>
      <c r="UB70" s="104">
        <f t="shared" si="162"/>
        <v>0</v>
      </c>
      <c r="UC70" s="104">
        <f t="shared" si="162"/>
        <v>0</v>
      </c>
      <c r="UD70" s="104">
        <f t="shared" si="162"/>
        <v>0</v>
      </c>
      <c r="UE70" s="104">
        <f t="shared" si="162"/>
        <v>0</v>
      </c>
      <c r="UF70" s="104">
        <f t="shared" si="162"/>
        <v>0</v>
      </c>
      <c r="UG70" s="104">
        <f t="shared" si="162"/>
        <v>0</v>
      </c>
      <c r="UH70" s="104">
        <f t="shared" si="162"/>
        <v>0</v>
      </c>
      <c r="UI70" s="104">
        <f t="shared" si="162"/>
        <v>0</v>
      </c>
      <c r="UJ70" s="104">
        <f t="shared" si="162"/>
        <v>0</v>
      </c>
      <c r="UK70" s="104">
        <f t="shared" si="162"/>
        <v>0</v>
      </c>
      <c r="UL70" s="104">
        <f t="shared" si="162"/>
        <v>0</v>
      </c>
      <c r="UM70" s="104">
        <f t="shared" si="162"/>
        <v>0</v>
      </c>
      <c r="UN70" s="104">
        <f t="shared" si="162"/>
        <v>0</v>
      </c>
      <c r="UO70" s="104">
        <f t="shared" si="162"/>
        <v>0</v>
      </c>
      <c r="UP70" s="104">
        <f t="shared" si="162"/>
        <v>0</v>
      </c>
      <c r="UQ70" s="104">
        <f t="shared" si="162"/>
        <v>0</v>
      </c>
      <c r="UR70" s="104">
        <f t="shared" si="162"/>
        <v>0</v>
      </c>
      <c r="US70" s="104">
        <f t="shared" si="162"/>
        <v>0</v>
      </c>
      <c r="UT70" s="104">
        <f t="shared" si="162"/>
        <v>0</v>
      </c>
      <c r="UU70" s="104">
        <f t="shared" si="162"/>
        <v>0</v>
      </c>
      <c r="UV70" s="104">
        <f t="shared" si="162"/>
        <v>0</v>
      </c>
      <c r="UW70" s="104">
        <f t="shared" si="162"/>
        <v>0</v>
      </c>
      <c r="UX70" s="104">
        <f t="shared" si="162"/>
        <v>0</v>
      </c>
      <c r="UY70" s="104">
        <f t="shared" si="162"/>
        <v>0</v>
      </c>
      <c r="UZ70" s="104">
        <f t="shared" si="162"/>
        <v>0</v>
      </c>
      <c r="VA70" s="104">
        <f t="shared" si="162"/>
        <v>0</v>
      </c>
      <c r="VB70" s="104">
        <f t="shared" si="162"/>
        <v>0</v>
      </c>
      <c r="VC70" s="104">
        <f t="shared" si="162"/>
        <v>0</v>
      </c>
      <c r="VD70" s="104">
        <f t="shared" si="162"/>
        <v>0</v>
      </c>
      <c r="VE70" s="104">
        <f t="shared" si="162"/>
        <v>0</v>
      </c>
      <c r="VF70" s="104">
        <f t="shared" si="162"/>
        <v>0</v>
      </c>
      <c r="VG70" s="104">
        <f t="shared" si="162"/>
        <v>0</v>
      </c>
      <c r="VH70" s="104">
        <f t="shared" si="162"/>
        <v>0</v>
      </c>
      <c r="VI70" s="104">
        <f t="shared" si="162"/>
        <v>0</v>
      </c>
      <c r="VJ70" s="104">
        <f t="shared" si="162"/>
        <v>0</v>
      </c>
      <c r="VK70" s="104">
        <f t="shared" si="162"/>
        <v>0</v>
      </c>
      <c r="VL70" s="104">
        <f t="shared" si="162"/>
        <v>0</v>
      </c>
      <c r="VM70" s="104">
        <f t="shared" si="162"/>
        <v>0</v>
      </c>
      <c r="VN70" s="104">
        <f t="shared" si="162"/>
        <v>0</v>
      </c>
      <c r="VO70" s="104">
        <f t="shared" si="162"/>
        <v>0</v>
      </c>
      <c r="VP70" s="104">
        <f t="shared" si="162"/>
        <v>0</v>
      </c>
      <c r="VQ70" s="104">
        <f t="shared" si="162"/>
        <v>0</v>
      </c>
      <c r="VR70" s="104">
        <f t="shared" si="162"/>
        <v>0</v>
      </c>
      <c r="VS70" s="104">
        <f t="shared" si="162"/>
        <v>0</v>
      </c>
      <c r="VT70" s="104">
        <f t="shared" si="162"/>
        <v>0</v>
      </c>
      <c r="VU70" s="104">
        <f t="shared" ref="VU70:YF70" si="163">+VU10+VU18+VU27+VU33+VU39+VU45+VU58-VU69+VU50</f>
        <v>0</v>
      </c>
      <c r="VV70" s="104">
        <f t="shared" si="163"/>
        <v>0</v>
      </c>
      <c r="VW70" s="104">
        <f t="shared" si="163"/>
        <v>0</v>
      </c>
      <c r="VX70" s="104">
        <f t="shared" si="163"/>
        <v>0</v>
      </c>
      <c r="VY70" s="104">
        <f t="shared" si="163"/>
        <v>0</v>
      </c>
      <c r="VZ70" s="104">
        <f t="shared" si="163"/>
        <v>0</v>
      </c>
      <c r="WA70" s="104">
        <f t="shared" si="163"/>
        <v>0</v>
      </c>
      <c r="WB70" s="104">
        <f t="shared" si="163"/>
        <v>0</v>
      </c>
      <c r="WC70" s="104">
        <f t="shared" si="163"/>
        <v>0</v>
      </c>
      <c r="WD70" s="104">
        <f t="shared" si="163"/>
        <v>0</v>
      </c>
      <c r="WE70" s="104">
        <f t="shared" si="163"/>
        <v>0</v>
      </c>
      <c r="WF70" s="104">
        <f t="shared" si="163"/>
        <v>0</v>
      </c>
      <c r="WG70" s="104">
        <f t="shared" si="163"/>
        <v>0</v>
      </c>
      <c r="WH70" s="104">
        <f t="shared" si="163"/>
        <v>0</v>
      </c>
      <c r="WI70" s="104">
        <f t="shared" si="163"/>
        <v>0</v>
      </c>
      <c r="WJ70" s="104">
        <f t="shared" si="163"/>
        <v>0</v>
      </c>
      <c r="WK70" s="104">
        <f t="shared" si="163"/>
        <v>0</v>
      </c>
      <c r="WL70" s="104">
        <f t="shared" si="163"/>
        <v>0</v>
      </c>
      <c r="WM70" s="104">
        <f t="shared" si="163"/>
        <v>0</v>
      </c>
      <c r="WN70" s="104">
        <f t="shared" si="163"/>
        <v>0</v>
      </c>
      <c r="WO70" s="104">
        <f t="shared" si="163"/>
        <v>0</v>
      </c>
      <c r="WP70" s="104">
        <f t="shared" si="163"/>
        <v>0</v>
      </c>
      <c r="WQ70" s="104">
        <f t="shared" si="163"/>
        <v>0</v>
      </c>
      <c r="WR70" s="104">
        <f t="shared" si="163"/>
        <v>0</v>
      </c>
      <c r="WS70" s="104">
        <f t="shared" si="163"/>
        <v>0</v>
      </c>
      <c r="WT70" s="104">
        <f t="shared" si="163"/>
        <v>0</v>
      </c>
      <c r="WU70" s="104">
        <f t="shared" si="163"/>
        <v>0</v>
      </c>
      <c r="WV70" s="104">
        <f t="shared" si="163"/>
        <v>0</v>
      </c>
      <c r="WW70" s="104">
        <f t="shared" si="163"/>
        <v>0</v>
      </c>
      <c r="WX70" s="104">
        <f t="shared" si="163"/>
        <v>0</v>
      </c>
      <c r="WY70" s="104">
        <f t="shared" si="163"/>
        <v>0</v>
      </c>
      <c r="WZ70" s="104">
        <f t="shared" si="163"/>
        <v>0</v>
      </c>
      <c r="XA70" s="104">
        <f t="shared" si="163"/>
        <v>0</v>
      </c>
      <c r="XB70" s="104">
        <f t="shared" si="163"/>
        <v>0</v>
      </c>
      <c r="XC70" s="104">
        <f t="shared" si="163"/>
        <v>0</v>
      </c>
      <c r="XD70" s="104">
        <f t="shared" si="163"/>
        <v>0</v>
      </c>
      <c r="XE70" s="104">
        <f t="shared" si="163"/>
        <v>0</v>
      </c>
      <c r="XF70" s="104">
        <f t="shared" si="163"/>
        <v>0</v>
      </c>
      <c r="XG70" s="104">
        <f t="shared" si="163"/>
        <v>0</v>
      </c>
      <c r="XH70" s="104">
        <f t="shared" si="163"/>
        <v>0</v>
      </c>
      <c r="XI70" s="104">
        <f t="shared" si="163"/>
        <v>0</v>
      </c>
      <c r="XJ70" s="104">
        <f t="shared" si="163"/>
        <v>0</v>
      </c>
      <c r="XK70" s="104">
        <f t="shared" si="163"/>
        <v>0</v>
      </c>
      <c r="XL70" s="104">
        <f t="shared" si="163"/>
        <v>0</v>
      </c>
      <c r="XM70" s="104">
        <f t="shared" si="163"/>
        <v>0</v>
      </c>
      <c r="XN70" s="104">
        <f t="shared" si="163"/>
        <v>0</v>
      </c>
      <c r="XO70" s="104">
        <f t="shared" si="163"/>
        <v>0</v>
      </c>
      <c r="XP70" s="104">
        <f t="shared" si="163"/>
        <v>0</v>
      </c>
      <c r="XQ70" s="104">
        <f t="shared" si="163"/>
        <v>0</v>
      </c>
      <c r="XR70" s="104">
        <f t="shared" si="163"/>
        <v>0</v>
      </c>
      <c r="XS70" s="104">
        <f t="shared" si="163"/>
        <v>0</v>
      </c>
      <c r="XT70" s="104">
        <f t="shared" si="163"/>
        <v>0</v>
      </c>
      <c r="XU70" s="104">
        <f t="shared" si="163"/>
        <v>0</v>
      </c>
      <c r="XV70" s="104">
        <f t="shared" si="163"/>
        <v>0</v>
      </c>
      <c r="XW70" s="104">
        <f t="shared" si="163"/>
        <v>0</v>
      </c>
      <c r="XX70" s="104">
        <f t="shared" si="163"/>
        <v>0</v>
      </c>
      <c r="XY70" s="104">
        <f t="shared" si="163"/>
        <v>0</v>
      </c>
      <c r="XZ70" s="104">
        <f t="shared" si="163"/>
        <v>0</v>
      </c>
      <c r="YA70" s="104">
        <f t="shared" si="163"/>
        <v>0</v>
      </c>
      <c r="YB70" s="104">
        <f t="shared" si="163"/>
        <v>0</v>
      </c>
      <c r="YC70" s="104">
        <f t="shared" si="163"/>
        <v>0</v>
      </c>
      <c r="YD70" s="104">
        <f t="shared" si="163"/>
        <v>0</v>
      </c>
      <c r="YE70" s="104">
        <f t="shared" si="163"/>
        <v>0</v>
      </c>
      <c r="YF70" s="104">
        <f t="shared" si="163"/>
        <v>0</v>
      </c>
      <c r="YG70" s="104">
        <f t="shared" ref="YG70:AAR70" si="164">+YG10+YG18+YG27+YG33+YG39+YG45+YG58-YG69+YG50</f>
        <v>0</v>
      </c>
      <c r="YH70" s="104">
        <f t="shared" si="164"/>
        <v>0</v>
      </c>
      <c r="YI70" s="104">
        <f t="shared" si="164"/>
        <v>0</v>
      </c>
      <c r="YJ70" s="104">
        <f t="shared" si="164"/>
        <v>0</v>
      </c>
      <c r="YK70" s="104">
        <f t="shared" si="164"/>
        <v>0</v>
      </c>
      <c r="YL70" s="104">
        <f t="shared" si="164"/>
        <v>0</v>
      </c>
      <c r="YM70" s="104">
        <f t="shared" si="164"/>
        <v>0</v>
      </c>
      <c r="YN70" s="104">
        <f t="shared" si="164"/>
        <v>0</v>
      </c>
      <c r="YO70" s="104">
        <f t="shared" si="164"/>
        <v>0</v>
      </c>
      <c r="YP70" s="104">
        <f t="shared" si="164"/>
        <v>0</v>
      </c>
      <c r="YQ70" s="104">
        <f t="shared" si="164"/>
        <v>0</v>
      </c>
      <c r="YR70" s="104">
        <f t="shared" si="164"/>
        <v>0</v>
      </c>
      <c r="YS70" s="104">
        <f t="shared" si="164"/>
        <v>0</v>
      </c>
      <c r="YT70" s="104">
        <f t="shared" si="164"/>
        <v>0</v>
      </c>
      <c r="YU70" s="104">
        <f t="shared" si="164"/>
        <v>0</v>
      </c>
      <c r="YV70" s="104">
        <f t="shared" si="164"/>
        <v>0</v>
      </c>
      <c r="YW70" s="104">
        <f t="shared" si="164"/>
        <v>0</v>
      </c>
      <c r="YX70" s="104">
        <f t="shared" si="164"/>
        <v>0</v>
      </c>
      <c r="YY70" s="104">
        <f t="shared" si="164"/>
        <v>0</v>
      </c>
      <c r="YZ70" s="104">
        <f t="shared" si="164"/>
        <v>0</v>
      </c>
      <c r="ZA70" s="104">
        <f t="shared" si="164"/>
        <v>0</v>
      </c>
      <c r="ZB70" s="104">
        <f t="shared" si="164"/>
        <v>0</v>
      </c>
      <c r="ZC70" s="104">
        <f t="shared" si="164"/>
        <v>0</v>
      </c>
      <c r="ZD70" s="104">
        <f t="shared" si="164"/>
        <v>0</v>
      </c>
      <c r="ZE70" s="104">
        <f t="shared" si="164"/>
        <v>0</v>
      </c>
      <c r="ZF70" s="104">
        <f t="shared" si="164"/>
        <v>0</v>
      </c>
      <c r="ZG70" s="104">
        <f t="shared" si="164"/>
        <v>0</v>
      </c>
      <c r="ZH70" s="104">
        <f t="shared" si="164"/>
        <v>0</v>
      </c>
      <c r="ZI70" s="104">
        <f t="shared" si="164"/>
        <v>0</v>
      </c>
      <c r="ZJ70" s="104">
        <f t="shared" si="164"/>
        <v>0</v>
      </c>
      <c r="ZK70" s="104">
        <f t="shared" si="164"/>
        <v>0</v>
      </c>
      <c r="ZL70" s="104">
        <f t="shared" si="164"/>
        <v>0</v>
      </c>
      <c r="ZM70" s="104">
        <f t="shared" si="164"/>
        <v>0</v>
      </c>
      <c r="ZN70" s="104">
        <f t="shared" si="164"/>
        <v>0</v>
      </c>
      <c r="ZO70" s="104">
        <f t="shared" si="164"/>
        <v>0</v>
      </c>
      <c r="ZP70" s="104">
        <f t="shared" si="164"/>
        <v>0</v>
      </c>
      <c r="ZQ70" s="104">
        <f t="shared" si="164"/>
        <v>0</v>
      </c>
      <c r="ZR70" s="104">
        <f t="shared" si="164"/>
        <v>0</v>
      </c>
      <c r="ZS70" s="104">
        <f t="shared" si="164"/>
        <v>0</v>
      </c>
      <c r="ZT70" s="104">
        <f t="shared" si="164"/>
        <v>0</v>
      </c>
      <c r="ZU70" s="104">
        <f t="shared" si="164"/>
        <v>0</v>
      </c>
      <c r="ZV70" s="104">
        <f t="shared" si="164"/>
        <v>0</v>
      </c>
      <c r="ZW70" s="104">
        <f t="shared" si="164"/>
        <v>0</v>
      </c>
      <c r="ZX70" s="104">
        <f t="shared" si="164"/>
        <v>0</v>
      </c>
      <c r="ZY70" s="104">
        <f t="shared" si="164"/>
        <v>0</v>
      </c>
      <c r="ZZ70" s="104">
        <f t="shared" si="164"/>
        <v>0</v>
      </c>
      <c r="AAA70" s="104">
        <f t="shared" si="164"/>
        <v>0</v>
      </c>
      <c r="AAB70" s="104">
        <f t="shared" si="164"/>
        <v>0</v>
      </c>
      <c r="AAC70" s="104">
        <f t="shared" si="164"/>
        <v>0</v>
      </c>
      <c r="AAD70" s="104">
        <f t="shared" si="164"/>
        <v>0</v>
      </c>
      <c r="AAE70" s="104">
        <f t="shared" si="164"/>
        <v>0</v>
      </c>
      <c r="AAF70" s="104">
        <f t="shared" si="164"/>
        <v>0</v>
      </c>
      <c r="AAG70" s="104">
        <f t="shared" si="164"/>
        <v>0</v>
      </c>
      <c r="AAH70" s="104">
        <f t="shared" si="164"/>
        <v>0</v>
      </c>
      <c r="AAI70" s="104">
        <f t="shared" si="164"/>
        <v>0</v>
      </c>
      <c r="AAJ70" s="104">
        <f t="shared" si="164"/>
        <v>0</v>
      </c>
      <c r="AAK70" s="104">
        <f t="shared" si="164"/>
        <v>0</v>
      </c>
      <c r="AAL70" s="104">
        <f t="shared" si="164"/>
        <v>0</v>
      </c>
      <c r="AAM70" s="104">
        <f t="shared" si="164"/>
        <v>0</v>
      </c>
      <c r="AAN70" s="104">
        <f t="shared" si="164"/>
        <v>0</v>
      </c>
      <c r="AAO70" s="104">
        <f t="shared" si="164"/>
        <v>0</v>
      </c>
      <c r="AAP70" s="104">
        <f t="shared" si="164"/>
        <v>0</v>
      </c>
      <c r="AAQ70" s="104">
        <f t="shared" si="164"/>
        <v>0</v>
      </c>
      <c r="AAR70" s="104">
        <f t="shared" si="164"/>
        <v>0</v>
      </c>
      <c r="AAS70" s="104">
        <f t="shared" ref="AAS70:ADD70" si="165">+AAS10+AAS18+AAS27+AAS33+AAS39+AAS45+AAS58-AAS69+AAS50</f>
        <v>0</v>
      </c>
      <c r="AAT70" s="104">
        <f t="shared" si="165"/>
        <v>0</v>
      </c>
      <c r="AAU70" s="104">
        <f t="shared" si="165"/>
        <v>0</v>
      </c>
      <c r="AAV70" s="104">
        <f t="shared" si="165"/>
        <v>0</v>
      </c>
      <c r="AAW70" s="104">
        <f t="shared" si="165"/>
        <v>0</v>
      </c>
      <c r="AAX70" s="104">
        <f t="shared" si="165"/>
        <v>0</v>
      </c>
      <c r="AAY70" s="104">
        <f t="shared" si="165"/>
        <v>0</v>
      </c>
      <c r="AAZ70" s="104">
        <f t="shared" si="165"/>
        <v>0</v>
      </c>
      <c r="ABA70" s="104">
        <f t="shared" si="165"/>
        <v>0</v>
      </c>
      <c r="ABB70" s="104">
        <f t="shared" si="165"/>
        <v>0</v>
      </c>
      <c r="ABC70" s="104">
        <f t="shared" si="165"/>
        <v>0</v>
      </c>
      <c r="ABD70" s="104">
        <f t="shared" si="165"/>
        <v>0</v>
      </c>
      <c r="ABE70" s="104">
        <f t="shared" si="165"/>
        <v>0</v>
      </c>
      <c r="ABF70" s="104">
        <f t="shared" si="165"/>
        <v>0</v>
      </c>
      <c r="ABG70" s="104">
        <f t="shared" si="165"/>
        <v>0</v>
      </c>
      <c r="ABH70" s="104">
        <f t="shared" si="165"/>
        <v>0</v>
      </c>
      <c r="ABI70" s="104">
        <f t="shared" si="165"/>
        <v>0</v>
      </c>
      <c r="ABJ70" s="104">
        <f t="shared" si="165"/>
        <v>0</v>
      </c>
      <c r="ABK70" s="104">
        <f t="shared" si="165"/>
        <v>0</v>
      </c>
      <c r="ABL70" s="104">
        <f t="shared" si="165"/>
        <v>0</v>
      </c>
      <c r="ABM70" s="104">
        <f t="shared" si="165"/>
        <v>0</v>
      </c>
      <c r="ABN70" s="104">
        <f t="shared" si="165"/>
        <v>0</v>
      </c>
      <c r="ABO70" s="104">
        <f t="shared" si="165"/>
        <v>0</v>
      </c>
      <c r="ABP70" s="104">
        <f t="shared" si="165"/>
        <v>0</v>
      </c>
      <c r="ABQ70" s="104">
        <f t="shared" si="165"/>
        <v>0</v>
      </c>
      <c r="ABR70" s="104">
        <f t="shared" si="165"/>
        <v>0</v>
      </c>
      <c r="ABS70" s="104">
        <f t="shared" si="165"/>
        <v>0</v>
      </c>
      <c r="ABT70" s="104">
        <f t="shared" si="165"/>
        <v>0</v>
      </c>
      <c r="ABU70" s="104">
        <f t="shared" si="165"/>
        <v>0</v>
      </c>
      <c r="ABV70" s="104">
        <f t="shared" si="165"/>
        <v>0</v>
      </c>
      <c r="ABW70" s="104">
        <f t="shared" si="165"/>
        <v>0</v>
      </c>
      <c r="ABX70" s="104">
        <f t="shared" si="165"/>
        <v>0</v>
      </c>
      <c r="ABY70" s="104">
        <f t="shared" si="165"/>
        <v>0</v>
      </c>
      <c r="ABZ70" s="104">
        <f t="shared" si="165"/>
        <v>0</v>
      </c>
      <c r="ACA70" s="104">
        <f t="shared" si="165"/>
        <v>0</v>
      </c>
      <c r="ACB70" s="104">
        <f t="shared" si="165"/>
        <v>0</v>
      </c>
      <c r="ACC70" s="104">
        <f t="shared" si="165"/>
        <v>0</v>
      </c>
      <c r="ACD70" s="104">
        <f t="shared" si="165"/>
        <v>0</v>
      </c>
      <c r="ACE70" s="104">
        <f t="shared" si="165"/>
        <v>0</v>
      </c>
      <c r="ACF70" s="104">
        <f t="shared" si="165"/>
        <v>0</v>
      </c>
      <c r="ACG70" s="104">
        <f t="shared" si="165"/>
        <v>0</v>
      </c>
      <c r="ACH70" s="104">
        <f t="shared" si="165"/>
        <v>0</v>
      </c>
      <c r="ACI70" s="104">
        <f t="shared" si="165"/>
        <v>0</v>
      </c>
      <c r="ACJ70" s="104">
        <f t="shared" si="165"/>
        <v>0</v>
      </c>
      <c r="ACK70" s="104">
        <f t="shared" si="165"/>
        <v>0</v>
      </c>
      <c r="ACL70" s="104">
        <f t="shared" si="165"/>
        <v>0</v>
      </c>
      <c r="ACM70" s="104">
        <f t="shared" si="165"/>
        <v>0</v>
      </c>
      <c r="ACN70" s="104">
        <f t="shared" si="165"/>
        <v>0</v>
      </c>
      <c r="ACO70" s="104">
        <f t="shared" si="165"/>
        <v>0</v>
      </c>
      <c r="ACP70" s="104">
        <f t="shared" si="165"/>
        <v>0</v>
      </c>
      <c r="ACQ70" s="104">
        <f t="shared" si="165"/>
        <v>0</v>
      </c>
      <c r="ACR70" s="104">
        <f t="shared" si="165"/>
        <v>0</v>
      </c>
      <c r="ACS70" s="104">
        <f t="shared" si="165"/>
        <v>0</v>
      </c>
      <c r="ACT70" s="104">
        <f t="shared" si="165"/>
        <v>0</v>
      </c>
      <c r="ACU70" s="104">
        <f t="shared" si="165"/>
        <v>0</v>
      </c>
      <c r="ACV70" s="104">
        <f t="shared" si="165"/>
        <v>0</v>
      </c>
      <c r="ACW70" s="104">
        <f t="shared" si="165"/>
        <v>0</v>
      </c>
      <c r="ACX70" s="104">
        <f t="shared" si="165"/>
        <v>0</v>
      </c>
      <c r="ACY70" s="104">
        <f t="shared" si="165"/>
        <v>0</v>
      </c>
      <c r="ACZ70" s="104">
        <f t="shared" si="165"/>
        <v>0</v>
      </c>
      <c r="ADA70" s="104">
        <f t="shared" si="165"/>
        <v>0</v>
      </c>
      <c r="ADB70" s="104">
        <f t="shared" si="165"/>
        <v>0</v>
      </c>
      <c r="ADC70" s="104">
        <f t="shared" si="165"/>
        <v>0</v>
      </c>
      <c r="ADD70" s="104">
        <f t="shared" si="165"/>
        <v>0</v>
      </c>
      <c r="ADE70" s="104">
        <f t="shared" ref="ADE70:AFP70" si="166">+ADE10+ADE18+ADE27+ADE33+ADE39+ADE45+ADE58-ADE69+ADE50</f>
        <v>0</v>
      </c>
      <c r="ADF70" s="104">
        <f t="shared" si="166"/>
        <v>0</v>
      </c>
      <c r="ADG70" s="104">
        <f t="shared" si="166"/>
        <v>0</v>
      </c>
      <c r="ADH70" s="104">
        <f t="shared" si="166"/>
        <v>0</v>
      </c>
      <c r="ADI70" s="104">
        <f t="shared" si="166"/>
        <v>0</v>
      </c>
      <c r="ADJ70" s="104">
        <f t="shared" si="166"/>
        <v>0</v>
      </c>
      <c r="ADK70" s="104">
        <f t="shared" si="166"/>
        <v>0</v>
      </c>
      <c r="ADL70" s="104">
        <f t="shared" si="166"/>
        <v>0</v>
      </c>
      <c r="ADM70" s="104">
        <f t="shared" si="166"/>
        <v>0</v>
      </c>
      <c r="ADN70" s="104">
        <f t="shared" si="166"/>
        <v>0</v>
      </c>
      <c r="ADO70" s="104">
        <f t="shared" si="166"/>
        <v>0</v>
      </c>
      <c r="ADP70" s="104">
        <f t="shared" si="166"/>
        <v>0</v>
      </c>
      <c r="ADQ70" s="104">
        <f t="shared" si="166"/>
        <v>0</v>
      </c>
      <c r="ADR70" s="104">
        <f t="shared" si="166"/>
        <v>0</v>
      </c>
      <c r="ADS70" s="104">
        <f t="shared" si="166"/>
        <v>0</v>
      </c>
      <c r="ADT70" s="104">
        <f t="shared" si="166"/>
        <v>0</v>
      </c>
      <c r="ADU70" s="104">
        <f t="shared" si="166"/>
        <v>0</v>
      </c>
      <c r="ADV70" s="104">
        <f t="shared" si="166"/>
        <v>0</v>
      </c>
      <c r="ADW70" s="104">
        <f t="shared" si="166"/>
        <v>0</v>
      </c>
      <c r="ADX70" s="104">
        <f t="shared" si="166"/>
        <v>0</v>
      </c>
      <c r="ADY70" s="104">
        <f t="shared" si="166"/>
        <v>0</v>
      </c>
      <c r="ADZ70" s="104">
        <f t="shared" si="166"/>
        <v>0</v>
      </c>
      <c r="AEA70" s="104">
        <f t="shared" si="166"/>
        <v>0</v>
      </c>
      <c r="AEB70" s="104">
        <f t="shared" si="166"/>
        <v>0</v>
      </c>
      <c r="AEC70" s="104">
        <f t="shared" si="166"/>
        <v>0</v>
      </c>
      <c r="AED70" s="104">
        <f t="shared" si="166"/>
        <v>0</v>
      </c>
      <c r="AEE70" s="104">
        <f t="shared" si="166"/>
        <v>0</v>
      </c>
      <c r="AEF70" s="104">
        <f t="shared" si="166"/>
        <v>0</v>
      </c>
      <c r="AEG70" s="104">
        <f t="shared" si="166"/>
        <v>0</v>
      </c>
      <c r="AEH70" s="104">
        <f t="shared" si="166"/>
        <v>0</v>
      </c>
      <c r="AEI70" s="104">
        <f t="shared" si="166"/>
        <v>0</v>
      </c>
      <c r="AEJ70" s="104">
        <f t="shared" si="166"/>
        <v>0</v>
      </c>
      <c r="AEK70" s="104">
        <f t="shared" si="166"/>
        <v>0</v>
      </c>
      <c r="AEL70" s="104">
        <f t="shared" si="166"/>
        <v>0</v>
      </c>
      <c r="AEM70" s="104">
        <f t="shared" si="166"/>
        <v>0</v>
      </c>
      <c r="AEN70" s="104">
        <f t="shared" si="166"/>
        <v>0</v>
      </c>
      <c r="AEO70" s="104">
        <f t="shared" si="166"/>
        <v>0</v>
      </c>
      <c r="AEP70" s="104">
        <f t="shared" si="166"/>
        <v>0</v>
      </c>
      <c r="AEQ70" s="104">
        <f t="shared" si="166"/>
        <v>0</v>
      </c>
      <c r="AER70" s="104">
        <f t="shared" si="166"/>
        <v>0</v>
      </c>
      <c r="AES70" s="104">
        <f t="shared" si="166"/>
        <v>0</v>
      </c>
      <c r="AET70" s="104">
        <f t="shared" si="166"/>
        <v>0</v>
      </c>
      <c r="AEU70" s="104">
        <f t="shared" si="166"/>
        <v>0</v>
      </c>
      <c r="AEV70" s="104">
        <f t="shared" si="166"/>
        <v>0</v>
      </c>
      <c r="AEW70" s="104">
        <f t="shared" si="166"/>
        <v>0</v>
      </c>
      <c r="AEX70" s="104">
        <f t="shared" si="166"/>
        <v>0</v>
      </c>
      <c r="AEY70" s="104">
        <f t="shared" si="166"/>
        <v>0</v>
      </c>
      <c r="AEZ70" s="104">
        <f t="shared" si="166"/>
        <v>0</v>
      </c>
      <c r="AFA70" s="104">
        <f t="shared" si="166"/>
        <v>0</v>
      </c>
      <c r="AFB70" s="104">
        <f t="shared" si="166"/>
        <v>0</v>
      </c>
      <c r="AFC70" s="104">
        <f t="shared" si="166"/>
        <v>0</v>
      </c>
      <c r="AFD70" s="104">
        <f t="shared" si="166"/>
        <v>0</v>
      </c>
      <c r="AFE70" s="104">
        <f t="shared" si="166"/>
        <v>0</v>
      </c>
      <c r="AFF70" s="104">
        <f t="shared" si="166"/>
        <v>0</v>
      </c>
      <c r="AFG70" s="104">
        <f t="shared" si="166"/>
        <v>0</v>
      </c>
      <c r="AFH70" s="104">
        <f t="shared" si="166"/>
        <v>0</v>
      </c>
      <c r="AFI70" s="104">
        <f t="shared" si="166"/>
        <v>0</v>
      </c>
      <c r="AFJ70" s="104">
        <f t="shared" si="166"/>
        <v>0</v>
      </c>
      <c r="AFK70" s="104">
        <f t="shared" si="166"/>
        <v>0</v>
      </c>
      <c r="AFL70" s="104">
        <f t="shared" si="166"/>
        <v>0</v>
      </c>
      <c r="AFM70" s="104">
        <f t="shared" si="166"/>
        <v>0</v>
      </c>
      <c r="AFN70" s="104">
        <f t="shared" si="166"/>
        <v>0</v>
      </c>
      <c r="AFO70" s="104">
        <f t="shared" si="166"/>
        <v>0</v>
      </c>
      <c r="AFP70" s="104">
        <f t="shared" si="166"/>
        <v>0</v>
      </c>
      <c r="AFQ70" s="104">
        <f t="shared" ref="AFQ70:AIB70" si="167">+AFQ10+AFQ18+AFQ27+AFQ33+AFQ39+AFQ45+AFQ58-AFQ69+AFQ50</f>
        <v>0</v>
      </c>
      <c r="AFR70" s="104">
        <f t="shared" si="167"/>
        <v>0</v>
      </c>
      <c r="AFS70" s="104">
        <f t="shared" si="167"/>
        <v>0</v>
      </c>
      <c r="AFT70" s="104">
        <f t="shared" si="167"/>
        <v>0</v>
      </c>
      <c r="AFU70" s="104">
        <f t="shared" si="167"/>
        <v>0</v>
      </c>
      <c r="AFV70" s="104">
        <f t="shared" si="167"/>
        <v>0</v>
      </c>
      <c r="AFW70" s="104">
        <f t="shared" si="167"/>
        <v>0</v>
      </c>
      <c r="AFX70" s="104">
        <f t="shared" si="167"/>
        <v>0</v>
      </c>
      <c r="AFY70" s="104">
        <f t="shared" si="167"/>
        <v>0</v>
      </c>
      <c r="AFZ70" s="104">
        <f t="shared" si="167"/>
        <v>0</v>
      </c>
      <c r="AGA70" s="104">
        <f t="shared" si="167"/>
        <v>0</v>
      </c>
      <c r="AGB70" s="104">
        <f t="shared" si="167"/>
        <v>0</v>
      </c>
      <c r="AGC70" s="104">
        <f t="shared" si="167"/>
        <v>0</v>
      </c>
      <c r="AGD70" s="104">
        <f t="shared" si="167"/>
        <v>0</v>
      </c>
      <c r="AGE70" s="104">
        <f t="shared" si="167"/>
        <v>0</v>
      </c>
      <c r="AGF70" s="104">
        <f t="shared" si="167"/>
        <v>0</v>
      </c>
      <c r="AGG70" s="104">
        <f t="shared" si="167"/>
        <v>0</v>
      </c>
      <c r="AGH70" s="104">
        <f t="shared" si="167"/>
        <v>0</v>
      </c>
      <c r="AGI70" s="104">
        <f t="shared" si="167"/>
        <v>0</v>
      </c>
      <c r="AGJ70" s="104">
        <f t="shared" si="167"/>
        <v>0</v>
      </c>
      <c r="AGK70" s="104">
        <f t="shared" si="167"/>
        <v>0</v>
      </c>
      <c r="AGL70" s="104">
        <f t="shared" si="167"/>
        <v>0</v>
      </c>
      <c r="AGM70" s="104">
        <f t="shared" si="167"/>
        <v>0</v>
      </c>
      <c r="AGN70" s="104">
        <f t="shared" si="167"/>
        <v>0</v>
      </c>
      <c r="AGO70" s="104">
        <f t="shared" si="167"/>
        <v>0</v>
      </c>
      <c r="AGP70" s="104">
        <f t="shared" si="167"/>
        <v>0</v>
      </c>
      <c r="AGQ70" s="104">
        <f t="shared" si="167"/>
        <v>0</v>
      </c>
      <c r="AGR70" s="104">
        <f t="shared" si="167"/>
        <v>0</v>
      </c>
      <c r="AGS70" s="104">
        <f t="shared" si="167"/>
        <v>0</v>
      </c>
      <c r="AGT70" s="104">
        <f t="shared" si="167"/>
        <v>0</v>
      </c>
      <c r="AGU70" s="104">
        <f t="shared" si="167"/>
        <v>0</v>
      </c>
      <c r="AGV70" s="104">
        <f t="shared" si="167"/>
        <v>0</v>
      </c>
      <c r="AGW70" s="104">
        <f t="shared" si="167"/>
        <v>0</v>
      </c>
      <c r="AGX70" s="104">
        <f t="shared" si="167"/>
        <v>0</v>
      </c>
      <c r="AGY70" s="104">
        <f t="shared" si="167"/>
        <v>0</v>
      </c>
      <c r="AGZ70" s="104">
        <f t="shared" si="167"/>
        <v>0</v>
      </c>
      <c r="AHA70" s="104">
        <f t="shared" si="167"/>
        <v>0</v>
      </c>
      <c r="AHB70" s="104">
        <f t="shared" si="167"/>
        <v>0</v>
      </c>
      <c r="AHC70" s="104">
        <f t="shared" si="167"/>
        <v>0</v>
      </c>
      <c r="AHD70" s="104">
        <f t="shared" si="167"/>
        <v>0</v>
      </c>
      <c r="AHE70" s="104">
        <f t="shared" si="167"/>
        <v>0</v>
      </c>
      <c r="AHF70" s="104">
        <f t="shared" si="167"/>
        <v>0</v>
      </c>
      <c r="AHG70" s="104">
        <f t="shared" si="167"/>
        <v>0</v>
      </c>
      <c r="AHH70" s="104">
        <f t="shared" si="167"/>
        <v>0</v>
      </c>
      <c r="AHI70" s="104">
        <f t="shared" si="167"/>
        <v>0</v>
      </c>
      <c r="AHJ70" s="104">
        <f t="shared" si="167"/>
        <v>0</v>
      </c>
      <c r="AHK70" s="104">
        <f t="shared" si="167"/>
        <v>0</v>
      </c>
      <c r="AHL70" s="104">
        <f t="shared" si="167"/>
        <v>0</v>
      </c>
      <c r="AHM70" s="104">
        <f t="shared" si="167"/>
        <v>0</v>
      </c>
      <c r="AHN70" s="104">
        <f t="shared" si="167"/>
        <v>0</v>
      </c>
      <c r="AHO70" s="104">
        <f t="shared" si="167"/>
        <v>0</v>
      </c>
      <c r="AHP70" s="104">
        <f t="shared" si="167"/>
        <v>0</v>
      </c>
      <c r="AHQ70" s="104">
        <f t="shared" si="167"/>
        <v>0</v>
      </c>
      <c r="AHR70" s="104">
        <f t="shared" si="167"/>
        <v>0</v>
      </c>
      <c r="AHS70" s="104">
        <f t="shared" si="167"/>
        <v>0</v>
      </c>
      <c r="AHT70" s="104">
        <f t="shared" si="167"/>
        <v>0</v>
      </c>
      <c r="AHU70" s="104">
        <f t="shared" si="167"/>
        <v>0</v>
      </c>
      <c r="AHV70" s="104">
        <f t="shared" si="167"/>
        <v>0</v>
      </c>
      <c r="AHW70" s="104">
        <f t="shared" si="167"/>
        <v>0</v>
      </c>
      <c r="AHX70" s="104">
        <f t="shared" si="167"/>
        <v>0</v>
      </c>
      <c r="AHY70" s="104">
        <f t="shared" si="167"/>
        <v>0</v>
      </c>
      <c r="AHZ70" s="104">
        <f t="shared" si="167"/>
        <v>0</v>
      </c>
      <c r="AIA70" s="104">
        <f t="shared" si="167"/>
        <v>0</v>
      </c>
      <c r="AIB70" s="104">
        <f t="shared" si="167"/>
        <v>0</v>
      </c>
      <c r="AIC70" s="104">
        <f t="shared" ref="AIC70:AKN70" si="168">+AIC10+AIC18+AIC27+AIC33+AIC39+AIC45+AIC58-AIC69+AIC50</f>
        <v>0</v>
      </c>
      <c r="AID70" s="104">
        <f t="shared" si="168"/>
        <v>0</v>
      </c>
      <c r="AIE70" s="104">
        <f t="shared" si="168"/>
        <v>0</v>
      </c>
      <c r="AIF70" s="104">
        <f t="shared" si="168"/>
        <v>0</v>
      </c>
      <c r="AIG70" s="104">
        <f t="shared" si="168"/>
        <v>0</v>
      </c>
      <c r="AIH70" s="104">
        <f t="shared" si="168"/>
        <v>0</v>
      </c>
      <c r="AII70" s="104">
        <f t="shared" si="168"/>
        <v>0</v>
      </c>
      <c r="AIJ70" s="104">
        <f t="shared" si="168"/>
        <v>0</v>
      </c>
      <c r="AIK70" s="104">
        <f t="shared" si="168"/>
        <v>0</v>
      </c>
      <c r="AIL70" s="104">
        <f t="shared" si="168"/>
        <v>0</v>
      </c>
      <c r="AIM70" s="104">
        <f t="shared" si="168"/>
        <v>0</v>
      </c>
      <c r="AIN70" s="104">
        <f t="shared" si="168"/>
        <v>0</v>
      </c>
      <c r="AIO70" s="104">
        <f t="shared" si="168"/>
        <v>0</v>
      </c>
      <c r="AIP70" s="104">
        <f t="shared" si="168"/>
        <v>0</v>
      </c>
      <c r="AIQ70" s="104">
        <f t="shared" si="168"/>
        <v>0</v>
      </c>
      <c r="AIR70" s="104">
        <f t="shared" si="168"/>
        <v>0</v>
      </c>
      <c r="AIS70" s="104">
        <f t="shared" si="168"/>
        <v>0</v>
      </c>
      <c r="AIT70" s="104">
        <f t="shared" si="168"/>
        <v>0</v>
      </c>
      <c r="AIU70" s="104">
        <f t="shared" si="168"/>
        <v>0</v>
      </c>
      <c r="AIV70" s="104">
        <f t="shared" si="168"/>
        <v>0</v>
      </c>
      <c r="AIW70" s="104">
        <f t="shared" si="168"/>
        <v>0</v>
      </c>
      <c r="AIX70" s="104">
        <f t="shared" si="168"/>
        <v>0</v>
      </c>
      <c r="AIY70" s="104">
        <f t="shared" si="168"/>
        <v>0</v>
      </c>
      <c r="AIZ70" s="104">
        <f t="shared" si="168"/>
        <v>0</v>
      </c>
      <c r="AJA70" s="104">
        <f t="shared" si="168"/>
        <v>0</v>
      </c>
      <c r="AJB70" s="104">
        <f t="shared" si="168"/>
        <v>0</v>
      </c>
      <c r="AJC70" s="104">
        <f t="shared" si="168"/>
        <v>0</v>
      </c>
      <c r="AJD70" s="104">
        <f t="shared" si="168"/>
        <v>0</v>
      </c>
      <c r="AJE70" s="104">
        <f t="shared" si="168"/>
        <v>0</v>
      </c>
      <c r="AJF70" s="104">
        <f t="shared" si="168"/>
        <v>0</v>
      </c>
      <c r="AJG70" s="104">
        <f t="shared" si="168"/>
        <v>0</v>
      </c>
      <c r="AJH70" s="104">
        <f t="shared" si="168"/>
        <v>0</v>
      </c>
      <c r="AJI70" s="104">
        <f t="shared" si="168"/>
        <v>0</v>
      </c>
      <c r="AJJ70" s="104">
        <f t="shared" si="168"/>
        <v>0</v>
      </c>
      <c r="AJK70" s="104">
        <f t="shared" si="168"/>
        <v>0</v>
      </c>
      <c r="AJL70" s="104">
        <f t="shared" si="168"/>
        <v>0</v>
      </c>
      <c r="AJM70" s="104">
        <f t="shared" si="168"/>
        <v>0</v>
      </c>
      <c r="AJN70" s="104">
        <f t="shared" si="168"/>
        <v>0</v>
      </c>
      <c r="AJO70" s="104">
        <f t="shared" si="168"/>
        <v>0</v>
      </c>
      <c r="AJP70" s="104">
        <f t="shared" si="168"/>
        <v>0</v>
      </c>
      <c r="AJQ70" s="104">
        <f t="shared" si="168"/>
        <v>0</v>
      </c>
      <c r="AJR70" s="104">
        <f t="shared" si="168"/>
        <v>0</v>
      </c>
      <c r="AJS70" s="104">
        <f t="shared" si="168"/>
        <v>0</v>
      </c>
      <c r="AJT70" s="104">
        <f t="shared" si="168"/>
        <v>0</v>
      </c>
      <c r="AJU70" s="104">
        <f t="shared" si="168"/>
        <v>0</v>
      </c>
      <c r="AJV70" s="104">
        <f t="shared" si="168"/>
        <v>0</v>
      </c>
      <c r="AJW70" s="104">
        <f t="shared" si="168"/>
        <v>0</v>
      </c>
      <c r="AJX70" s="104">
        <f t="shared" si="168"/>
        <v>0</v>
      </c>
      <c r="AJY70" s="104">
        <f t="shared" si="168"/>
        <v>0</v>
      </c>
      <c r="AJZ70" s="104">
        <f t="shared" si="168"/>
        <v>0</v>
      </c>
      <c r="AKA70" s="104">
        <f t="shared" si="168"/>
        <v>0</v>
      </c>
      <c r="AKB70" s="104">
        <f t="shared" si="168"/>
        <v>0</v>
      </c>
      <c r="AKC70" s="104">
        <f t="shared" si="168"/>
        <v>0</v>
      </c>
      <c r="AKD70" s="104">
        <f t="shared" si="168"/>
        <v>0</v>
      </c>
      <c r="AKE70" s="104">
        <f t="shared" si="168"/>
        <v>0</v>
      </c>
      <c r="AKF70" s="104">
        <f t="shared" si="168"/>
        <v>0</v>
      </c>
      <c r="AKG70" s="104">
        <f t="shared" si="168"/>
        <v>0</v>
      </c>
      <c r="AKH70" s="104">
        <f t="shared" si="168"/>
        <v>0</v>
      </c>
      <c r="AKI70" s="104">
        <f t="shared" si="168"/>
        <v>0</v>
      </c>
      <c r="AKJ70" s="104">
        <f t="shared" si="168"/>
        <v>0</v>
      </c>
      <c r="AKK70" s="104">
        <f t="shared" si="168"/>
        <v>0</v>
      </c>
      <c r="AKL70" s="104">
        <f t="shared" si="168"/>
        <v>0</v>
      </c>
      <c r="AKM70" s="104">
        <f t="shared" si="168"/>
        <v>0</v>
      </c>
      <c r="AKN70" s="104">
        <f t="shared" si="168"/>
        <v>0</v>
      </c>
      <c r="AKO70" s="104">
        <f t="shared" ref="AKO70:AMZ70" si="169">+AKO10+AKO18+AKO27+AKO33+AKO39+AKO45+AKO58-AKO69+AKO50</f>
        <v>0</v>
      </c>
      <c r="AKP70" s="104">
        <f t="shared" si="169"/>
        <v>0</v>
      </c>
      <c r="AKQ70" s="104">
        <f t="shared" si="169"/>
        <v>0</v>
      </c>
      <c r="AKR70" s="104">
        <f t="shared" si="169"/>
        <v>0</v>
      </c>
      <c r="AKS70" s="104">
        <f t="shared" si="169"/>
        <v>0</v>
      </c>
      <c r="AKT70" s="104">
        <f t="shared" si="169"/>
        <v>0</v>
      </c>
      <c r="AKU70" s="104">
        <f t="shared" si="169"/>
        <v>0</v>
      </c>
      <c r="AKV70" s="104">
        <f t="shared" si="169"/>
        <v>0</v>
      </c>
      <c r="AKW70" s="104">
        <f t="shared" si="169"/>
        <v>0</v>
      </c>
      <c r="AKX70" s="104">
        <f t="shared" si="169"/>
        <v>0</v>
      </c>
      <c r="AKY70" s="104">
        <f t="shared" si="169"/>
        <v>0</v>
      </c>
      <c r="AKZ70" s="104">
        <f t="shared" si="169"/>
        <v>0</v>
      </c>
      <c r="ALA70" s="104">
        <f t="shared" si="169"/>
        <v>0</v>
      </c>
      <c r="ALB70" s="104">
        <f t="shared" si="169"/>
        <v>0</v>
      </c>
      <c r="ALC70" s="104">
        <f t="shared" si="169"/>
        <v>0</v>
      </c>
      <c r="ALD70" s="104">
        <f t="shared" si="169"/>
        <v>0</v>
      </c>
      <c r="ALE70" s="104">
        <f t="shared" si="169"/>
        <v>0</v>
      </c>
      <c r="ALF70" s="104">
        <f t="shared" si="169"/>
        <v>0</v>
      </c>
      <c r="ALG70" s="104">
        <f t="shared" si="169"/>
        <v>0</v>
      </c>
      <c r="ALH70" s="104">
        <f t="shared" si="169"/>
        <v>0</v>
      </c>
      <c r="ALI70" s="104">
        <f t="shared" si="169"/>
        <v>0</v>
      </c>
      <c r="ALJ70" s="104">
        <f t="shared" si="169"/>
        <v>0</v>
      </c>
      <c r="ALK70" s="104">
        <f t="shared" si="169"/>
        <v>0</v>
      </c>
      <c r="ALL70" s="104">
        <f t="shared" si="169"/>
        <v>0</v>
      </c>
      <c r="ALM70" s="104">
        <f t="shared" si="169"/>
        <v>0</v>
      </c>
      <c r="ALN70" s="104">
        <f t="shared" si="169"/>
        <v>0</v>
      </c>
      <c r="ALO70" s="104">
        <f t="shared" si="169"/>
        <v>0</v>
      </c>
      <c r="ALP70" s="104">
        <f t="shared" si="169"/>
        <v>0</v>
      </c>
      <c r="ALQ70" s="104">
        <f t="shared" si="169"/>
        <v>0</v>
      </c>
      <c r="ALR70" s="104">
        <f t="shared" si="169"/>
        <v>0</v>
      </c>
      <c r="ALS70" s="104">
        <f t="shared" si="169"/>
        <v>0</v>
      </c>
      <c r="ALT70" s="104">
        <f t="shared" si="169"/>
        <v>0</v>
      </c>
      <c r="ALU70" s="104">
        <f t="shared" si="169"/>
        <v>0</v>
      </c>
      <c r="ALV70" s="104">
        <f t="shared" si="169"/>
        <v>0</v>
      </c>
      <c r="ALW70" s="104">
        <f t="shared" si="169"/>
        <v>0</v>
      </c>
      <c r="ALX70" s="104">
        <f t="shared" si="169"/>
        <v>0</v>
      </c>
      <c r="ALY70" s="104">
        <f t="shared" si="169"/>
        <v>0</v>
      </c>
      <c r="ALZ70" s="104">
        <f t="shared" si="169"/>
        <v>0</v>
      </c>
      <c r="AMA70" s="104">
        <f t="shared" si="169"/>
        <v>0</v>
      </c>
      <c r="AMB70" s="104">
        <f t="shared" si="169"/>
        <v>0</v>
      </c>
      <c r="AMC70" s="104">
        <f t="shared" si="169"/>
        <v>0</v>
      </c>
      <c r="AMD70" s="104">
        <f t="shared" si="169"/>
        <v>0</v>
      </c>
      <c r="AME70" s="104">
        <f t="shared" si="169"/>
        <v>0</v>
      </c>
      <c r="AMF70" s="104">
        <f t="shared" si="169"/>
        <v>0</v>
      </c>
      <c r="AMG70" s="104">
        <f t="shared" si="169"/>
        <v>0</v>
      </c>
      <c r="AMH70" s="104">
        <f t="shared" si="169"/>
        <v>0</v>
      </c>
      <c r="AMI70" s="104">
        <f t="shared" si="169"/>
        <v>0</v>
      </c>
      <c r="AMJ70" s="104">
        <f t="shared" si="169"/>
        <v>0</v>
      </c>
      <c r="AMK70" s="104">
        <f t="shared" si="169"/>
        <v>0</v>
      </c>
      <c r="AML70" s="104">
        <f t="shared" si="169"/>
        <v>0</v>
      </c>
      <c r="AMM70" s="104">
        <f t="shared" si="169"/>
        <v>0</v>
      </c>
      <c r="AMN70" s="104">
        <f t="shared" si="169"/>
        <v>0</v>
      </c>
      <c r="AMO70" s="104">
        <f t="shared" si="169"/>
        <v>0</v>
      </c>
      <c r="AMP70" s="104">
        <f t="shared" si="169"/>
        <v>0</v>
      </c>
      <c r="AMQ70" s="104">
        <f t="shared" si="169"/>
        <v>0</v>
      </c>
      <c r="AMR70" s="104">
        <f t="shared" si="169"/>
        <v>0</v>
      </c>
      <c r="AMS70" s="104">
        <f t="shared" si="169"/>
        <v>0</v>
      </c>
      <c r="AMT70" s="104">
        <f t="shared" si="169"/>
        <v>0</v>
      </c>
      <c r="AMU70" s="104">
        <f t="shared" si="169"/>
        <v>0</v>
      </c>
      <c r="AMV70" s="104">
        <f t="shared" si="169"/>
        <v>0</v>
      </c>
      <c r="AMW70" s="104">
        <f t="shared" si="169"/>
        <v>0</v>
      </c>
      <c r="AMX70" s="104">
        <f t="shared" si="169"/>
        <v>0</v>
      </c>
      <c r="AMY70" s="104">
        <f t="shared" si="169"/>
        <v>0</v>
      </c>
      <c r="AMZ70" s="104">
        <f t="shared" si="169"/>
        <v>0</v>
      </c>
      <c r="ANA70" s="104">
        <f t="shared" ref="ANA70:APL70" si="170">+ANA10+ANA18+ANA27+ANA33+ANA39+ANA45+ANA58-ANA69+ANA50</f>
        <v>0</v>
      </c>
      <c r="ANB70" s="104">
        <f t="shared" si="170"/>
        <v>0</v>
      </c>
      <c r="ANC70" s="104">
        <f t="shared" si="170"/>
        <v>0</v>
      </c>
      <c r="AND70" s="104">
        <f t="shared" si="170"/>
        <v>0</v>
      </c>
      <c r="ANE70" s="104">
        <f t="shared" si="170"/>
        <v>0</v>
      </c>
      <c r="ANF70" s="104">
        <f t="shared" si="170"/>
        <v>0</v>
      </c>
      <c r="ANG70" s="104">
        <f t="shared" si="170"/>
        <v>0</v>
      </c>
      <c r="ANH70" s="104">
        <f t="shared" si="170"/>
        <v>0</v>
      </c>
      <c r="ANI70" s="104">
        <f t="shared" si="170"/>
        <v>0</v>
      </c>
      <c r="ANJ70" s="104">
        <f t="shared" si="170"/>
        <v>0</v>
      </c>
      <c r="ANK70" s="104">
        <f t="shared" si="170"/>
        <v>0</v>
      </c>
      <c r="ANL70" s="104">
        <f t="shared" si="170"/>
        <v>0</v>
      </c>
      <c r="ANM70" s="104">
        <f t="shared" si="170"/>
        <v>0</v>
      </c>
      <c r="ANN70" s="104">
        <f t="shared" si="170"/>
        <v>0</v>
      </c>
      <c r="ANO70" s="104">
        <f t="shared" si="170"/>
        <v>0</v>
      </c>
      <c r="ANP70" s="104">
        <f t="shared" si="170"/>
        <v>0</v>
      </c>
      <c r="ANQ70" s="104">
        <f t="shared" si="170"/>
        <v>0</v>
      </c>
      <c r="ANR70" s="104">
        <f t="shared" si="170"/>
        <v>0</v>
      </c>
      <c r="ANS70" s="104">
        <f t="shared" si="170"/>
        <v>0</v>
      </c>
      <c r="ANT70" s="104">
        <f t="shared" si="170"/>
        <v>0</v>
      </c>
      <c r="ANU70" s="104">
        <f t="shared" si="170"/>
        <v>0</v>
      </c>
      <c r="ANV70" s="104">
        <f t="shared" si="170"/>
        <v>0</v>
      </c>
      <c r="ANW70" s="104">
        <f t="shared" si="170"/>
        <v>0</v>
      </c>
      <c r="ANX70" s="104">
        <f t="shared" si="170"/>
        <v>0</v>
      </c>
      <c r="ANY70" s="104">
        <f t="shared" si="170"/>
        <v>0</v>
      </c>
      <c r="ANZ70" s="104">
        <f t="shared" si="170"/>
        <v>0</v>
      </c>
      <c r="AOA70" s="104">
        <f t="shared" si="170"/>
        <v>0</v>
      </c>
      <c r="AOB70" s="104">
        <f t="shared" si="170"/>
        <v>0</v>
      </c>
      <c r="AOC70" s="104">
        <f t="shared" si="170"/>
        <v>0</v>
      </c>
      <c r="AOD70" s="104">
        <f t="shared" si="170"/>
        <v>0</v>
      </c>
      <c r="AOE70" s="104">
        <f t="shared" si="170"/>
        <v>0</v>
      </c>
      <c r="AOF70" s="104">
        <f t="shared" si="170"/>
        <v>0</v>
      </c>
      <c r="AOG70" s="104">
        <f t="shared" si="170"/>
        <v>0</v>
      </c>
      <c r="AOH70" s="104">
        <f t="shared" si="170"/>
        <v>0</v>
      </c>
      <c r="AOI70" s="104">
        <f t="shared" si="170"/>
        <v>0</v>
      </c>
      <c r="AOJ70" s="104">
        <f t="shared" si="170"/>
        <v>0</v>
      </c>
      <c r="AOK70" s="104">
        <f t="shared" si="170"/>
        <v>0</v>
      </c>
      <c r="AOL70" s="104">
        <f t="shared" si="170"/>
        <v>0</v>
      </c>
      <c r="AOM70" s="104">
        <f t="shared" si="170"/>
        <v>0</v>
      </c>
      <c r="AON70" s="104">
        <f t="shared" si="170"/>
        <v>0</v>
      </c>
      <c r="AOO70" s="104">
        <f t="shared" si="170"/>
        <v>0</v>
      </c>
      <c r="AOP70" s="104">
        <f t="shared" si="170"/>
        <v>0</v>
      </c>
      <c r="AOQ70" s="104">
        <f t="shared" si="170"/>
        <v>0</v>
      </c>
      <c r="AOR70" s="104">
        <f t="shared" si="170"/>
        <v>0</v>
      </c>
      <c r="AOS70" s="104">
        <f t="shared" si="170"/>
        <v>0</v>
      </c>
      <c r="AOT70" s="104">
        <f t="shared" si="170"/>
        <v>0</v>
      </c>
      <c r="AOU70" s="104">
        <f t="shared" si="170"/>
        <v>0</v>
      </c>
      <c r="AOV70" s="104">
        <f t="shared" si="170"/>
        <v>0</v>
      </c>
      <c r="AOW70" s="104">
        <f t="shared" si="170"/>
        <v>0</v>
      </c>
      <c r="AOX70" s="104">
        <f t="shared" si="170"/>
        <v>0</v>
      </c>
      <c r="AOY70" s="104">
        <f t="shared" si="170"/>
        <v>0</v>
      </c>
      <c r="AOZ70" s="104">
        <f t="shared" si="170"/>
        <v>0</v>
      </c>
      <c r="APA70" s="104">
        <f t="shared" si="170"/>
        <v>0</v>
      </c>
      <c r="APB70" s="104">
        <f t="shared" si="170"/>
        <v>0</v>
      </c>
      <c r="APC70" s="104">
        <f t="shared" si="170"/>
        <v>0</v>
      </c>
      <c r="APD70" s="104">
        <f t="shared" si="170"/>
        <v>0</v>
      </c>
      <c r="APE70" s="104">
        <f t="shared" si="170"/>
        <v>0</v>
      </c>
      <c r="APF70" s="104">
        <f t="shared" si="170"/>
        <v>0</v>
      </c>
      <c r="APG70" s="104">
        <f t="shared" si="170"/>
        <v>0</v>
      </c>
      <c r="APH70" s="104">
        <f t="shared" si="170"/>
        <v>0</v>
      </c>
      <c r="API70" s="104">
        <f t="shared" si="170"/>
        <v>0</v>
      </c>
      <c r="APJ70" s="104">
        <f t="shared" si="170"/>
        <v>0</v>
      </c>
      <c r="APK70" s="104">
        <f t="shared" si="170"/>
        <v>0</v>
      </c>
      <c r="APL70" s="104">
        <f t="shared" si="170"/>
        <v>0</v>
      </c>
      <c r="APM70" s="104">
        <f t="shared" ref="APM70:ARX70" si="171">+APM10+APM18+APM27+APM33+APM39+APM45+APM58-APM69+APM50</f>
        <v>0</v>
      </c>
      <c r="APN70" s="104">
        <f t="shared" si="171"/>
        <v>0</v>
      </c>
      <c r="APO70" s="104">
        <f t="shared" si="171"/>
        <v>0</v>
      </c>
      <c r="APP70" s="104">
        <f t="shared" si="171"/>
        <v>0</v>
      </c>
      <c r="APQ70" s="104">
        <f t="shared" si="171"/>
        <v>0</v>
      </c>
      <c r="APR70" s="104">
        <f t="shared" si="171"/>
        <v>0</v>
      </c>
      <c r="APS70" s="104">
        <f t="shared" si="171"/>
        <v>0</v>
      </c>
      <c r="APT70" s="104">
        <f t="shared" si="171"/>
        <v>0</v>
      </c>
      <c r="APU70" s="104">
        <f t="shared" si="171"/>
        <v>0</v>
      </c>
      <c r="APV70" s="104">
        <f t="shared" si="171"/>
        <v>0</v>
      </c>
      <c r="APW70" s="104">
        <f t="shared" si="171"/>
        <v>0</v>
      </c>
      <c r="APX70" s="104">
        <f t="shared" si="171"/>
        <v>0</v>
      </c>
      <c r="APY70" s="104">
        <f t="shared" si="171"/>
        <v>0</v>
      </c>
      <c r="APZ70" s="104">
        <f t="shared" si="171"/>
        <v>0</v>
      </c>
      <c r="AQA70" s="104">
        <f t="shared" si="171"/>
        <v>0</v>
      </c>
      <c r="AQB70" s="104">
        <f t="shared" si="171"/>
        <v>0</v>
      </c>
      <c r="AQC70" s="104">
        <f t="shared" si="171"/>
        <v>0</v>
      </c>
      <c r="AQD70" s="104">
        <f t="shared" si="171"/>
        <v>0</v>
      </c>
      <c r="AQE70" s="104">
        <f t="shared" si="171"/>
        <v>0</v>
      </c>
      <c r="AQF70" s="104">
        <f t="shared" si="171"/>
        <v>0</v>
      </c>
      <c r="AQG70" s="104">
        <f t="shared" si="171"/>
        <v>0</v>
      </c>
      <c r="AQH70" s="104">
        <f t="shared" si="171"/>
        <v>0</v>
      </c>
      <c r="AQI70" s="104">
        <f t="shared" si="171"/>
        <v>0</v>
      </c>
      <c r="AQJ70" s="104">
        <f t="shared" si="171"/>
        <v>0</v>
      </c>
      <c r="AQK70" s="104">
        <f t="shared" si="171"/>
        <v>0</v>
      </c>
      <c r="AQL70" s="104">
        <f t="shared" si="171"/>
        <v>0</v>
      </c>
      <c r="AQM70" s="104">
        <f t="shared" si="171"/>
        <v>0</v>
      </c>
      <c r="AQN70" s="104">
        <f t="shared" si="171"/>
        <v>0</v>
      </c>
      <c r="AQO70" s="104">
        <f t="shared" si="171"/>
        <v>0</v>
      </c>
      <c r="AQP70" s="104">
        <f t="shared" si="171"/>
        <v>0</v>
      </c>
      <c r="AQQ70" s="104">
        <f t="shared" si="171"/>
        <v>0</v>
      </c>
      <c r="AQR70" s="104">
        <f t="shared" si="171"/>
        <v>0</v>
      </c>
      <c r="AQS70" s="104">
        <f t="shared" si="171"/>
        <v>0</v>
      </c>
      <c r="AQT70" s="104">
        <f t="shared" si="171"/>
        <v>0</v>
      </c>
      <c r="AQU70" s="104">
        <f t="shared" si="171"/>
        <v>0</v>
      </c>
      <c r="AQV70" s="104">
        <f t="shared" si="171"/>
        <v>0</v>
      </c>
      <c r="AQW70" s="104">
        <f t="shared" si="171"/>
        <v>0</v>
      </c>
      <c r="AQX70" s="104">
        <f t="shared" si="171"/>
        <v>0</v>
      </c>
      <c r="AQY70" s="104">
        <f t="shared" si="171"/>
        <v>0</v>
      </c>
      <c r="AQZ70" s="104">
        <f t="shared" si="171"/>
        <v>0</v>
      </c>
      <c r="ARA70" s="104">
        <f t="shared" si="171"/>
        <v>0</v>
      </c>
      <c r="ARB70" s="104">
        <f t="shared" si="171"/>
        <v>0</v>
      </c>
      <c r="ARC70" s="104">
        <f t="shared" si="171"/>
        <v>0</v>
      </c>
      <c r="ARD70" s="104">
        <f t="shared" si="171"/>
        <v>0</v>
      </c>
      <c r="ARE70" s="104">
        <f t="shared" si="171"/>
        <v>0</v>
      </c>
      <c r="ARF70" s="104">
        <f t="shared" si="171"/>
        <v>0</v>
      </c>
      <c r="ARG70" s="104">
        <f t="shared" si="171"/>
        <v>0</v>
      </c>
      <c r="ARH70" s="104">
        <f t="shared" si="171"/>
        <v>0</v>
      </c>
      <c r="ARI70" s="104">
        <f t="shared" si="171"/>
        <v>0</v>
      </c>
      <c r="ARJ70" s="104">
        <f t="shared" si="171"/>
        <v>0</v>
      </c>
      <c r="ARK70" s="104">
        <f t="shared" si="171"/>
        <v>0</v>
      </c>
      <c r="ARL70" s="104">
        <f t="shared" si="171"/>
        <v>0</v>
      </c>
      <c r="ARM70" s="104">
        <f t="shared" si="171"/>
        <v>0</v>
      </c>
      <c r="ARN70" s="104">
        <f t="shared" si="171"/>
        <v>0</v>
      </c>
      <c r="ARO70" s="104">
        <f t="shared" si="171"/>
        <v>0</v>
      </c>
      <c r="ARP70" s="104">
        <f t="shared" si="171"/>
        <v>0</v>
      </c>
      <c r="ARQ70" s="104">
        <f t="shared" si="171"/>
        <v>0</v>
      </c>
      <c r="ARR70" s="104">
        <f t="shared" si="171"/>
        <v>0</v>
      </c>
      <c r="ARS70" s="104">
        <f t="shared" si="171"/>
        <v>0</v>
      </c>
      <c r="ART70" s="104">
        <f t="shared" si="171"/>
        <v>0</v>
      </c>
      <c r="ARU70" s="104">
        <f t="shared" si="171"/>
        <v>0</v>
      </c>
      <c r="ARV70" s="104">
        <f t="shared" si="171"/>
        <v>0</v>
      </c>
      <c r="ARW70" s="104">
        <f t="shared" si="171"/>
        <v>0</v>
      </c>
      <c r="ARX70" s="104">
        <f t="shared" si="171"/>
        <v>0</v>
      </c>
      <c r="ARY70" s="104">
        <f t="shared" ref="ARY70:AUJ70" si="172">+ARY10+ARY18+ARY27+ARY33+ARY39+ARY45+ARY58-ARY69+ARY50</f>
        <v>0</v>
      </c>
      <c r="ARZ70" s="104">
        <f t="shared" si="172"/>
        <v>0</v>
      </c>
      <c r="ASA70" s="104">
        <f t="shared" si="172"/>
        <v>0</v>
      </c>
      <c r="ASB70" s="104">
        <f t="shared" si="172"/>
        <v>0</v>
      </c>
      <c r="ASC70" s="104">
        <f t="shared" si="172"/>
        <v>0</v>
      </c>
      <c r="ASD70" s="104">
        <f t="shared" si="172"/>
        <v>0</v>
      </c>
      <c r="ASE70" s="104">
        <f t="shared" si="172"/>
        <v>0</v>
      </c>
      <c r="ASF70" s="104">
        <f t="shared" si="172"/>
        <v>0</v>
      </c>
      <c r="ASG70" s="104">
        <f t="shared" si="172"/>
        <v>0</v>
      </c>
      <c r="ASH70" s="104">
        <f t="shared" si="172"/>
        <v>0</v>
      </c>
      <c r="ASI70" s="104">
        <f t="shared" si="172"/>
        <v>0</v>
      </c>
      <c r="ASJ70" s="104">
        <f t="shared" si="172"/>
        <v>0</v>
      </c>
      <c r="ASK70" s="104">
        <f t="shared" si="172"/>
        <v>0</v>
      </c>
      <c r="ASL70" s="104">
        <f t="shared" si="172"/>
        <v>0</v>
      </c>
      <c r="ASM70" s="104">
        <f t="shared" si="172"/>
        <v>0</v>
      </c>
      <c r="ASN70" s="104">
        <f t="shared" si="172"/>
        <v>0</v>
      </c>
      <c r="ASO70" s="104">
        <f t="shared" si="172"/>
        <v>0</v>
      </c>
      <c r="ASP70" s="104">
        <f t="shared" si="172"/>
        <v>0</v>
      </c>
      <c r="ASQ70" s="104">
        <f t="shared" si="172"/>
        <v>0</v>
      </c>
      <c r="ASR70" s="104">
        <f t="shared" si="172"/>
        <v>0</v>
      </c>
      <c r="ASS70" s="104">
        <f t="shared" si="172"/>
        <v>0</v>
      </c>
      <c r="AST70" s="104">
        <f t="shared" si="172"/>
        <v>0</v>
      </c>
      <c r="ASU70" s="104">
        <f t="shared" si="172"/>
        <v>0</v>
      </c>
      <c r="ASV70" s="104">
        <f t="shared" si="172"/>
        <v>0</v>
      </c>
      <c r="ASW70" s="104">
        <f t="shared" si="172"/>
        <v>0</v>
      </c>
      <c r="ASX70" s="104">
        <f t="shared" si="172"/>
        <v>0</v>
      </c>
      <c r="ASY70" s="104">
        <f t="shared" si="172"/>
        <v>0</v>
      </c>
      <c r="ASZ70" s="104">
        <f t="shared" si="172"/>
        <v>0</v>
      </c>
      <c r="ATA70" s="104">
        <f t="shared" si="172"/>
        <v>0</v>
      </c>
      <c r="ATB70" s="104">
        <f t="shared" si="172"/>
        <v>0</v>
      </c>
      <c r="ATC70" s="104">
        <f t="shared" si="172"/>
        <v>0</v>
      </c>
      <c r="ATD70" s="104">
        <f t="shared" si="172"/>
        <v>0</v>
      </c>
      <c r="ATE70" s="104">
        <f t="shared" si="172"/>
        <v>0</v>
      </c>
      <c r="ATF70" s="104">
        <f t="shared" si="172"/>
        <v>0</v>
      </c>
      <c r="ATG70" s="104">
        <f t="shared" si="172"/>
        <v>0</v>
      </c>
      <c r="ATH70" s="104">
        <f t="shared" si="172"/>
        <v>0</v>
      </c>
      <c r="ATI70" s="104">
        <f t="shared" si="172"/>
        <v>0</v>
      </c>
      <c r="ATJ70" s="104">
        <f t="shared" si="172"/>
        <v>0</v>
      </c>
      <c r="ATK70" s="104">
        <f t="shared" si="172"/>
        <v>0</v>
      </c>
      <c r="ATL70" s="104">
        <f t="shared" si="172"/>
        <v>0</v>
      </c>
      <c r="ATM70" s="104">
        <f t="shared" si="172"/>
        <v>0</v>
      </c>
      <c r="ATN70" s="104">
        <f t="shared" si="172"/>
        <v>0</v>
      </c>
      <c r="ATO70" s="104">
        <f t="shared" si="172"/>
        <v>0</v>
      </c>
      <c r="ATP70" s="104">
        <f t="shared" si="172"/>
        <v>0</v>
      </c>
      <c r="ATQ70" s="104">
        <f t="shared" si="172"/>
        <v>0</v>
      </c>
      <c r="ATR70" s="104">
        <f t="shared" si="172"/>
        <v>0</v>
      </c>
      <c r="ATS70" s="104">
        <f t="shared" si="172"/>
        <v>0</v>
      </c>
      <c r="ATT70" s="104">
        <f t="shared" si="172"/>
        <v>0</v>
      </c>
      <c r="ATU70" s="104">
        <f t="shared" si="172"/>
        <v>0</v>
      </c>
      <c r="ATV70" s="104">
        <f t="shared" si="172"/>
        <v>0</v>
      </c>
      <c r="ATW70" s="104">
        <f t="shared" si="172"/>
        <v>0</v>
      </c>
      <c r="ATX70" s="104">
        <f t="shared" si="172"/>
        <v>0</v>
      </c>
      <c r="ATY70" s="104">
        <f t="shared" si="172"/>
        <v>0</v>
      </c>
      <c r="ATZ70" s="104">
        <f t="shared" si="172"/>
        <v>0</v>
      </c>
      <c r="AUA70" s="104">
        <f t="shared" si="172"/>
        <v>0</v>
      </c>
      <c r="AUB70" s="104">
        <f t="shared" si="172"/>
        <v>0</v>
      </c>
      <c r="AUC70" s="104">
        <f t="shared" si="172"/>
        <v>0</v>
      </c>
      <c r="AUD70" s="104">
        <f t="shared" si="172"/>
        <v>0</v>
      </c>
      <c r="AUE70" s="104">
        <f t="shared" si="172"/>
        <v>0</v>
      </c>
      <c r="AUF70" s="104">
        <f t="shared" si="172"/>
        <v>0</v>
      </c>
      <c r="AUG70" s="104">
        <f t="shared" si="172"/>
        <v>0</v>
      </c>
      <c r="AUH70" s="104">
        <f t="shared" si="172"/>
        <v>0</v>
      </c>
      <c r="AUI70" s="104">
        <f t="shared" si="172"/>
        <v>0</v>
      </c>
      <c r="AUJ70" s="104">
        <f t="shared" si="172"/>
        <v>0</v>
      </c>
      <c r="AUK70" s="104">
        <f t="shared" ref="AUK70:AWV70" si="173">+AUK10+AUK18+AUK27+AUK33+AUK39+AUK45+AUK58-AUK69+AUK50</f>
        <v>0</v>
      </c>
      <c r="AUL70" s="104">
        <f t="shared" si="173"/>
        <v>0</v>
      </c>
      <c r="AUM70" s="104">
        <f t="shared" si="173"/>
        <v>0</v>
      </c>
      <c r="AUN70" s="104">
        <f t="shared" si="173"/>
        <v>0</v>
      </c>
      <c r="AUO70" s="104">
        <f t="shared" si="173"/>
        <v>0</v>
      </c>
      <c r="AUP70" s="104">
        <f t="shared" si="173"/>
        <v>0</v>
      </c>
      <c r="AUQ70" s="104">
        <f t="shared" si="173"/>
        <v>0</v>
      </c>
      <c r="AUR70" s="104">
        <f t="shared" si="173"/>
        <v>0</v>
      </c>
      <c r="AUS70" s="104">
        <f t="shared" si="173"/>
        <v>0</v>
      </c>
      <c r="AUT70" s="104">
        <f t="shared" si="173"/>
        <v>0</v>
      </c>
      <c r="AUU70" s="104">
        <f t="shared" si="173"/>
        <v>0</v>
      </c>
      <c r="AUV70" s="104">
        <f t="shared" si="173"/>
        <v>0</v>
      </c>
      <c r="AUW70" s="104">
        <f t="shared" si="173"/>
        <v>0</v>
      </c>
      <c r="AUX70" s="104">
        <f t="shared" si="173"/>
        <v>0</v>
      </c>
      <c r="AUY70" s="104">
        <f t="shared" si="173"/>
        <v>0</v>
      </c>
      <c r="AUZ70" s="104">
        <f t="shared" si="173"/>
        <v>0</v>
      </c>
      <c r="AVA70" s="104">
        <f t="shared" si="173"/>
        <v>0</v>
      </c>
      <c r="AVB70" s="104">
        <f t="shared" si="173"/>
        <v>0</v>
      </c>
      <c r="AVC70" s="104">
        <f t="shared" si="173"/>
        <v>0</v>
      </c>
      <c r="AVD70" s="104">
        <f t="shared" si="173"/>
        <v>0</v>
      </c>
      <c r="AVE70" s="104">
        <f t="shared" si="173"/>
        <v>0</v>
      </c>
      <c r="AVF70" s="104">
        <f t="shared" si="173"/>
        <v>0</v>
      </c>
      <c r="AVG70" s="104">
        <f t="shared" si="173"/>
        <v>0</v>
      </c>
      <c r="AVH70" s="104">
        <f t="shared" si="173"/>
        <v>0</v>
      </c>
      <c r="AVI70" s="104">
        <f t="shared" si="173"/>
        <v>0</v>
      </c>
      <c r="AVJ70" s="104">
        <f t="shared" si="173"/>
        <v>0</v>
      </c>
      <c r="AVK70" s="104">
        <f t="shared" si="173"/>
        <v>0</v>
      </c>
      <c r="AVL70" s="104">
        <f t="shared" si="173"/>
        <v>0</v>
      </c>
      <c r="AVM70" s="104">
        <f t="shared" si="173"/>
        <v>0</v>
      </c>
      <c r="AVN70" s="104">
        <f t="shared" si="173"/>
        <v>0</v>
      </c>
      <c r="AVO70" s="104">
        <f t="shared" si="173"/>
        <v>0</v>
      </c>
      <c r="AVP70" s="104">
        <f t="shared" si="173"/>
        <v>0</v>
      </c>
      <c r="AVQ70" s="104">
        <f t="shared" si="173"/>
        <v>0</v>
      </c>
      <c r="AVR70" s="104">
        <f t="shared" si="173"/>
        <v>0</v>
      </c>
      <c r="AVS70" s="104">
        <f t="shared" si="173"/>
        <v>0</v>
      </c>
      <c r="AVT70" s="104">
        <f t="shared" si="173"/>
        <v>0</v>
      </c>
      <c r="AVU70" s="104">
        <f t="shared" si="173"/>
        <v>0</v>
      </c>
      <c r="AVV70" s="104">
        <f t="shared" si="173"/>
        <v>0</v>
      </c>
      <c r="AVW70" s="104">
        <f t="shared" si="173"/>
        <v>0</v>
      </c>
      <c r="AVX70" s="104">
        <f t="shared" si="173"/>
        <v>0</v>
      </c>
      <c r="AVY70" s="104">
        <f t="shared" si="173"/>
        <v>0</v>
      </c>
      <c r="AVZ70" s="104">
        <f t="shared" si="173"/>
        <v>0</v>
      </c>
      <c r="AWA70" s="104">
        <f t="shared" si="173"/>
        <v>0</v>
      </c>
      <c r="AWB70" s="104">
        <f t="shared" si="173"/>
        <v>0</v>
      </c>
      <c r="AWC70" s="104">
        <f t="shared" si="173"/>
        <v>0</v>
      </c>
      <c r="AWD70" s="104">
        <f t="shared" si="173"/>
        <v>0</v>
      </c>
      <c r="AWE70" s="104">
        <f t="shared" si="173"/>
        <v>0</v>
      </c>
      <c r="AWF70" s="104">
        <f t="shared" si="173"/>
        <v>0</v>
      </c>
      <c r="AWG70" s="104">
        <f t="shared" si="173"/>
        <v>0</v>
      </c>
      <c r="AWH70" s="104">
        <f t="shared" si="173"/>
        <v>0</v>
      </c>
      <c r="AWI70" s="104">
        <f t="shared" si="173"/>
        <v>0</v>
      </c>
      <c r="AWJ70" s="104">
        <f t="shared" si="173"/>
        <v>0</v>
      </c>
      <c r="AWK70" s="104">
        <f t="shared" si="173"/>
        <v>0</v>
      </c>
      <c r="AWL70" s="104">
        <f t="shared" si="173"/>
        <v>0</v>
      </c>
      <c r="AWM70" s="104">
        <f t="shared" si="173"/>
        <v>0</v>
      </c>
      <c r="AWN70" s="104">
        <f t="shared" si="173"/>
        <v>0</v>
      </c>
      <c r="AWO70" s="104">
        <f t="shared" si="173"/>
        <v>0</v>
      </c>
      <c r="AWP70" s="104">
        <f t="shared" si="173"/>
        <v>0</v>
      </c>
      <c r="AWQ70" s="104">
        <f t="shared" si="173"/>
        <v>0</v>
      </c>
      <c r="AWR70" s="104">
        <f t="shared" si="173"/>
        <v>0</v>
      </c>
      <c r="AWS70" s="104">
        <f t="shared" si="173"/>
        <v>0</v>
      </c>
      <c r="AWT70" s="104">
        <f t="shared" si="173"/>
        <v>0</v>
      </c>
      <c r="AWU70" s="104">
        <f t="shared" si="173"/>
        <v>0</v>
      </c>
      <c r="AWV70" s="104">
        <f t="shared" si="173"/>
        <v>0</v>
      </c>
      <c r="AWW70" s="104">
        <f t="shared" ref="AWW70:AZH70" si="174">+AWW10+AWW18+AWW27+AWW33+AWW39+AWW45+AWW58-AWW69+AWW50</f>
        <v>0</v>
      </c>
      <c r="AWX70" s="104">
        <f t="shared" si="174"/>
        <v>0</v>
      </c>
      <c r="AWY70" s="104">
        <f t="shared" si="174"/>
        <v>0</v>
      </c>
      <c r="AWZ70" s="104">
        <f t="shared" si="174"/>
        <v>0</v>
      </c>
      <c r="AXA70" s="104">
        <f t="shared" si="174"/>
        <v>0</v>
      </c>
      <c r="AXB70" s="104">
        <f t="shared" si="174"/>
        <v>0</v>
      </c>
      <c r="AXC70" s="104">
        <f t="shared" si="174"/>
        <v>0</v>
      </c>
      <c r="AXD70" s="104">
        <f t="shared" si="174"/>
        <v>0</v>
      </c>
      <c r="AXE70" s="104">
        <f t="shared" si="174"/>
        <v>0</v>
      </c>
      <c r="AXF70" s="104">
        <f t="shared" si="174"/>
        <v>0</v>
      </c>
      <c r="AXG70" s="104">
        <f t="shared" si="174"/>
        <v>0</v>
      </c>
      <c r="AXH70" s="104">
        <f t="shared" si="174"/>
        <v>0</v>
      </c>
      <c r="AXI70" s="104">
        <f t="shared" si="174"/>
        <v>0</v>
      </c>
      <c r="AXJ70" s="104">
        <f t="shared" si="174"/>
        <v>0</v>
      </c>
      <c r="AXK70" s="104">
        <f t="shared" si="174"/>
        <v>0</v>
      </c>
      <c r="AXL70" s="104">
        <f t="shared" si="174"/>
        <v>0</v>
      </c>
      <c r="AXM70" s="104">
        <f t="shared" si="174"/>
        <v>0</v>
      </c>
      <c r="AXN70" s="104">
        <f t="shared" si="174"/>
        <v>0</v>
      </c>
      <c r="AXO70" s="104">
        <f t="shared" si="174"/>
        <v>0</v>
      </c>
      <c r="AXP70" s="104">
        <f t="shared" si="174"/>
        <v>0</v>
      </c>
      <c r="AXQ70" s="104">
        <f t="shared" si="174"/>
        <v>0</v>
      </c>
      <c r="AXR70" s="104">
        <f t="shared" si="174"/>
        <v>0</v>
      </c>
      <c r="AXS70" s="104">
        <f t="shared" si="174"/>
        <v>0</v>
      </c>
      <c r="AXT70" s="104">
        <f t="shared" si="174"/>
        <v>0</v>
      </c>
      <c r="AXU70" s="104">
        <f t="shared" si="174"/>
        <v>0</v>
      </c>
      <c r="AXV70" s="104">
        <f t="shared" si="174"/>
        <v>0</v>
      </c>
      <c r="AXW70" s="104">
        <f t="shared" si="174"/>
        <v>0</v>
      </c>
      <c r="AXX70" s="104">
        <f t="shared" si="174"/>
        <v>0</v>
      </c>
      <c r="AXY70" s="104">
        <f t="shared" si="174"/>
        <v>0</v>
      </c>
      <c r="AXZ70" s="104">
        <f t="shared" si="174"/>
        <v>0</v>
      </c>
      <c r="AYA70" s="104">
        <f t="shared" si="174"/>
        <v>0</v>
      </c>
      <c r="AYB70" s="104">
        <f t="shared" si="174"/>
        <v>0</v>
      </c>
      <c r="AYC70" s="104">
        <f t="shared" si="174"/>
        <v>0</v>
      </c>
      <c r="AYD70" s="104">
        <f t="shared" si="174"/>
        <v>0</v>
      </c>
      <c r="AYE70" s="104">
        <f t="shared" si="174"/>
        <v>0</v>
      </c>
      <c r="AYF70" s="104">
        <f t="shared" si="174"/>
        <v>0</v>
      </c>
      <c r="AYG70" s="104">
        <f t="shared" si="174"/>
        <v>0</v>
      </c>
      <c r="AYH70" s="104">
        <f t="shared" si="174"/>
        <v>0</v>
      </c>
      <c r="AYI70" s="104">
        <f t="shared" si="174"/>
        <v>0</v>
      </c>
      <c r="AYJ70" s="104">
        <f t="shared" si="174"/>
        <v>0</v>
      </c>
      <c r="AYK70" s="104">
        <f t="shared" si="174"/>
        <v>0</v>
      </c>
      <c r="AYL70" s="104">
        <f t="shared" si="174"/>
        <v>0</v>
      </c>
      <c r="AYM70" s="104">
        <f t="shared" si="174"/>
        <v>0</v>
      </c>
      <c r="AYN70" s="104">
        <f t="shared" si="174"/>
        <v>0</v>
      </c>
      <c r="AYO70" s="104">
        <f t="shared" si="174"/>
        <v>0</v>
      </c>
      <c r="AYP70" s="104">
        <f t="shared" si="174"/>
        <v>0</v>
      </c>
      <c r="AYQ70" s="104">
        <f t="shared" si="174"/>
        <v>0</v>
      </c>
      <c r="AYR70" s="104">
        <f t="shared" si="174"/>
        <v>0</v>
      </c>
      <c r="AYS70" s="104">
        <f t="shared" si="174"/>
        <v>0</v>
      </c>
      <c r="AYT70" s="104">
        <f t="shared" si="174"/>
        <v>0</v>
      </c>
      <c r="AYU70" s="104">
        <f t="shared" si="174"/>
        <v>0</v>
      </c>
      <c r="AYV70" s="104">
        <f t="shared" si="174"/>
        <v>0</v>
      </c>
      <c r="AYW70" s="104">
        <f t="shared" si="174"/>
        <v>0</v>
      </c>
      <c r="AYX70" s="104">
        <f t="shared" si="174"/>
        <v>0</v>
      </c>
      <c r="AYY70" s="104">
        <f t="shared" si="174"/>
        <v>0</v>
      </c>
      <c r="AYZ70" s="104">
        <f t="shared" si="174"/>
        <v>0</v>
      </c>
      <c r="AZA70" s="104">
        <f t="shared" si="174"/>
        <v>0</v>
      </c>
      <c r="AZB70" s="104">
        <f t="shared" si="174"/>
        <v>0</v>
      </c>
      <c r="AZC70" s="104">
        <f t="shared" si="174"/>
        <v>0</v>
      </c>
      <c r="AZD70" s="104">
        <f t="shared" si="174"/>
        <v>0</v>
      </c>
      <c r="AZE70" s="104">
        <f t="shared" si="174"/>
        <v>0</v>
      </c>
      <c r="AZF70" s="104">
        <f t="shared" si="174"/>
        <v>0</v>
      </c>
      <c r="AZG70" s="104">
        <f t="shared" si="174"/>
        <v>0</v>
      </c>
      <c r="AZH70" s="104">
        <f t="shared" si="174"/>
        <v>0</v>
      </c>
      <c r="AZI70" s="104">
        <f t="shared" ref="AZI70:BBT70" si="175">+AZI10+AZI18+AZI27+AZI33+AZI39+AZI45+AZI58-AZI69+AZI50</f>
        <v>0</v>
      </c>
      <c r="AZJ70" s="104">
        <f t="shared" si="175"/>
        <v>0</v>
      </c>
      <c r="AZK70" s="104">
        <f t="shared" si="175"/>
        <v>0</v>
      </c>
      <c r="AZL70" s="104">
        <f t="shared" si="175"/>
        <v>0</v>
      </c>
      <c r="AZM70" s="104">
        <f t="shared" si="175"/>
        <v>0</v>
      </c>
      <c r="AZN70" s="104">
        <f t="shared" si="175"/>
        <v>0</v>
      </c>
      <c r="AZO70" s="104">
        <f t="shared" si="175"/>
        <v>0</v>
      </c>
      <c r="AZP70" s="104">
        <f t="shared" si="175"/>
        <v>0</v>
      </c>
      <c r="AZQ70" s="104">
        <f t="shared" si="175"/>
        <v>0</v>
      </c>
      <c r="AZR70" s="104">
        <f t="shared" si="175"/>
        <v>0</v>
      </c>
      <c r="AZS70" s="104">
        <f t="shared" si="175"/>
        <v>0</v>
      </c>
      <c r="AZT70" s="104">
        <f t="shared" si="175"/>
        <v>0</v>
      </c>
      <c r="AZU70" s="104">
        <f t="shared" si="175"/>
        <v>0</v>
      </c>
      <c r="AZV70" s="104">
        <f t="shared" si="175"/>
        <v>0</v>
      </c>
      <c r="AZW70" s="104">
        <f t="shared" si="175"/>
        <v>0</v>
      </c>
      <c r="AZX70" s="104">
        <f t="shared" si="175"/>
        <v>0</v>
      </c>
      <c r="AZY70" s="104">
        <f t="shared" si="175"/>
        <v>0</v>
      </c>
      <c r="AZZ70" s="104">
        <f t="shared" si="175"/>
        <v>0</v>
      </c>
      <c r="BAA70" s="104">
        <f t="shared" si="175"/>
        <v>0</v>
      </c>
      <c r="BAB70" s="104">
        <f t="shared" si="175"/>
        <v>0</v>
      </c>
      <c r="BAC70" s="104">
        <f t="shared" si="175"/>
        <v>0</v>
      </c>
      <c r="BAD70" s="104">
        <f t="shared" si="175"/>
        <v>0</v>
      </c>
      <c r="BAE70" s="104">
        <f t="shared" si="175"/>
        <v>0</v>
      </c>
      <c r="BAF70" s="104">
        <f t="shared" si="175"/>
        <v>0</v>
      </c>
      <c r="BAG70" s="104">
        <f t="shared" si="175"/>
        <v>0</v>
      </c>
      <c r="BAH70" s="104">
        <f t="shared" si="175"/>
        <v>0</v>
      </c>
      <c r="BAI70" s="104">
        <f t="shared" si="175"/>
        <v>0</v>
      </c>
      <c r="BAJ70" s="104">
        <f t="shared" si="175"/>
        <v>0</v>
      </c>
      <c r="BAK70" s="104">
        <f t="shared" si="175"/>
        <v>0</v>
      </c>
      <c r="BAL70" s="104">
        <f t="shared" si="175"/>
        <v>0</v>
      </c>
      <c r="BAM70" s="104">
        <f t="shared" si="175"/>
        <v>0</v>
      </c>
      <c r="BAN70" s="104">
        <f t="shared" si="175"/>
        <v>0</v>
      </c>
      <c r="BAO70" s="104">
        <f t="shared" si="175"/>
        <v>0</v>
      </c>
      <c r="BAP70" s="104">
        <f t="shared" si="175"/>
        <v>0</v>
      </c>
      <c r="BAQ70" s="104">
        <f t="shared" si="175"/>
        <v>0</v>
      </c>
      <c r="BAR70" s="104">
        <f t="shared" si="175"/>
        <v>0</v>
      </c>
      <c r="BAS70" s="104">
        <f t="shared" si="175"/>
        <v>0</v>
      </c>
      <c r="BAT70" s="104">
        <f t="shared" si="175"/>
        <v>0</v>
      </c>
      <c r="BAU70" s="104">
        <f t="shared" si="175"/>
        <v>0</v>
      </c>
      <c r="BAV70" s="104">
        <f t="shared" si="175"/>
        <v>0</v>
      </c>
      <c r="BAW70" s="104">
        <f t="shared" si="175"/>
        <v>0</v>
      </c>
      <c r="BAX70" s="104">
        <f t="shared" si="175"/>
        <v>0</v>
      </c>
      <c r="BAY70" s="104">
        <f t="shared" si="175"/>
        <v>0</v>
      </c>
      <c r="BAZ70" s="104">
        <f t="shared" si="175"/>
        <v>0</v>
      </c>
      <c r="BBA70" s="104">
        <f t="shared" si="175"/>
        <v>0</v>
      </c>
      <c r="BBB70" s="104">
        <f t="shared" si="175"/>
        <v>0</v>
      </c>
      <c r="BBC70" s="104">
        <f t="shared" si="175"/>
        <v>0</v>
      </c>
      <c r="BBD70" s="104">
        <f t="shared" si="175"/>
        <v>0</v>
      </c>
      <c r="BBE70" s="104">
        <f t="shared" si="175"/>
        <v>0</v>
      </c>
      <c r="BBF70" s="104">
        <f t="shared" si="175"/>
        <v>0</v>
      </c>
      <c r="BBG70" s="104">
        <f t="shared" si="175"/>
        <v>0</v>
      </c>
      <c r="BBH70" s="104">
        <f t="shared" si="175"/>
        <v>0</v>
      </c>
      <c r="BBI70" s="104">
        <f t="shared" si="175"/>
        <v>0</v>
      </c>
      <c r="BBJ70" s="104">
        <f t="shared" si="175"/>
        <v>0</v>
      </c>
      <c r="BBK70" s="104">
        <f t="shared" si="175"/>
        <v>0</v>
      </c>
      <c r="BBL70" s="104">
        <f t="shared" si="175"/>
        <v>0</v>
      </c>
      <c r="BBM70" s="104">
        <f t="shared" si="175"/>
        <v>0</v>
      </c>
      <c r="BBN70" s="104">
        <f t="shared" si="175"/>
        <v>0</v>
      </c>
      <c r="BBO70" s="104">
        <f t="shared" si="175"/>
        <v>0</v>
      </c>
      <c r="BBP70" s="104">
        <f t="shared" si="175"/>
        <v>0</v>
      </c>
      <c r="BBQ70" s="104">
        <f t="shared" si="175"/>
        <v>0</v>
      </c>
      <c r="BBR70" s="104">
        <f t="shared" si="175"/>
        <v>0</v>
      </c>
      <c r="BBS70" s="104">
        <f t="shared" si="175"/>
        <v>0</v>
      </c>
      <c r="BBT70" s="104">
        <f t="shared" si="175"/>
        <v>0</v>
      </c>
      <c r="BBU70" s="104">
        <f t="shared" ref="BBU70:BEF70" si="176">+BBU10+BBU18+BBU27+BBU33+BBU39+BBU45+BBU58-BBU69+BBU50</f>
        <v>0</v>
      </c>
      <c r="BBV70" s="104">
        <f t="shared" si="176"/>
        <v>0</v>
      </c>
      <c r="BBW70" s="104">
        <f t="shared" si="176"/>
        <v>0</v>
      </c>
      <c r="BBX70" s="104">
        <f t="shared" si="176"/>
        <v>0</v>
      </c>
      <c r="BBY70" s="104">
        <f t="shared" si="176"/>
        <v>0</v>
      </c>
      <c r="BBZ70" s="104">
        <f t="shared" si="176"/>
        <v>0</v>
      </c>
      <c r="BCA70" s="104">
        <f t="shared" si="176"/>
        <v>0</v>
      </c>
      <c r="BCB70" s="104">
        <f t="shared" si="176"/>
        <v>0</v>
      </c>
      <c r="BCC70" s="104">
        <f t="shared" si="176"/>
        <v>0</v>
      </c>
      <c r="BCD70" s="104">
        <f t="shared" si="176"/>
        <v>0</v>
      </c>
      <c r="BCE70" s="104">
        <f t="shared" si="176"/>
        <v>0</v>
      </c>
      <c r="BCF70" s="104">
        <f t="shared" si="176"/>
        <v>0</v>
      </c>
      <c r="BCG70" s="104">
        <f t="shared" si="176"/>
        <v>0</v>
      </c>
      <c r="BCH70" s="104">
        <f t="shared" si="176"/>
        <v>0</v>
      </c>
      <c r="BCI70" s="104">
        <f t="shared" si="176"/>
        <v>0</v>
      </c>
      <c r="BCJ70" s="104">
        <f t="shared" si="176"/>
        <v>0</v>
      </c>
      <c r="BCK70" s="104">
        <f t="shared" si="176"/>
        <v>0</v>
      </c>
      <c r="BCL70" s="104">
        <f t="shared" si="176"/>
        <v>0</v>
      </c>
      <c r="BCM70" s="104">
        <f t="shared" si="176"/>
        <v>0</v>
      </c>
      <c r="BCN70" s="104">
        <f t="shared" si="176"/>
        <v>0</v>
      </c>
      <c r="BCO70" s="104">
        <f t="shared" si="176"/>
        <v>0</v>
      </c>
      <c r="BCP70" s="104">
        <f t="shared" si="176"/>
        <v>0</v>
      </c>
      <c r="BCQ70" s="104">
        <f t="shared" si="176"/>
        <v>0</v>
      </c>
      <c r="BCR70" s="104">
        <f t="shared" si="176"/>
        <v>0</v>
      </c>
      <c r="BCS70" s="104">
        <f t="shared" si="176"/>
        <v>0</v>
      </c>
      <c r="BCT70" s="104">
        <f t="shared" si="176"/>
        <v>0</v>
      </c>
      <c r="BCU70" s="104">
        <f t="shared" si="176"/>
        <v>0</v>
      </c>
      <c r="BCV70" s="104">
        <f t="shared" si="176"/>
        <v>0</v>
      </c>
      <c r="BCW70" s="104">
        <f t="shared" si="176"/>
        <v>0</v>
      </c>
      <c r="BCX70" s="104">
        <f t="shared" si="176"/>
        <v>0</v>
      </c>
      <c r="BCY70" s="104">
        <f t="shared" si="176"/>
        <v>0</v>
      </c>
      <c r="BCZ70" s="104">
        <f t="shared" si="176"/>
        <v>0</v>
      </c>
      <c r="BDA70" s="104">
        <f t="shared" si="176"/>
        <v>0</v>
      </c>
      <c r="BDB70" s="104">
        <f t="shared" si="176"/>
        <v>0</v>
      </c>
      <c r="BDC70" s="104">
        <f t="shared" si="176"/>
        <v>0</v>
      </c>
      <c r="BDD70" s="104">
        <f t="shared" si="176"/>
        <v>0</v>
      </c>
      <c r="BDE70" s="104">
        <f t="shared" si="176"/>
        <v>0</v>
      </c>
      <c r="BDF70" s="104">
        <f t="shared" si="176"/>
        <v>0</v>
      </c>
      <c r="BDG70" s="104">
        <f t="shared" si="176"/>
        <v>0</v>
      </c>
      <c r="BDH70" s="104">
        <f t="shared" si="176"/>
        <v>0</v>
      </c>
      <c r="BDI70" s="104">
        <f t="shared" si="176"/>
        <v>0</v>
      </c>
      <c r="BDJ70" s="104">
        <f t="shared" si="176"/>
        <v>0</v>
      </c>
      <c r="BDK70" s="104">
        <f t="shared" si="176"/>
        <v>0</v>
      </c>
      <c r="BDL70" s="104">
        <f t="shared" si="176"/>
        <v>0</v>
      </c>
      <c r="BDM70" s="104">
        <f t="shared" si="176"/>
        <v>0</v>
      </c>
      <c r="BDN70" s="104">
        <f t="shared" si="176"/>
        <v>0</v>
      </c>
      <c r="BDO70" s="104">
        <f t="shared" si="176"/>
        <v>0</v>
      </c>
      <c r="BDP70" s="104">
        <f t="shared" si="176"/>
        <v>0</v>
      </c>
      <c r="BDQ70" s="104">
        <f t="shared" si="176"/>
        <v>0</v>
      </c>
      <c r="BDR70" s="104">
        <f t="shared" si="176"/>
        <v>0</v>
      </c>
      <c r="BDS70" s="104">
        <f t="shared" si="176"/>
        <v>0</v>
      </c>
      <c r="BDT70" s="104">
        <f t="shared" si="176"/>
        <v>0</v>
      </c>
      <c r="BDU70" s="104">
        <f t="shared" si="176"/>
        <v>0</v>
      </c>
      <c r="BDV70" s="104">
        <f t="shared" si="176"/>
        <v>0</v>
      </c>
      <c r="BDW70" s="104">
        <f t="shared" si="176"/>
        <v>0</v>
      </c>
      <c r="BDX70" s="104">
        <f t="shared" si="176"/>
        <v>0</v>
      </c>
      <c r="BDY70" s="104">
        <f t="shared" si="176"/>
        <v>0</v>
      </c>
      <c r="BDZ70" s="104">
        <f t="shared" si="176"/>
        <v>0</v>
      </c>
      <c r="BEA70" s="104">
        <f t="shared" si="176"/>
        <v>0</v>
      </c>
      <c r="BEB70" s="104">
        <f t="shared" si="176"/>
        <v>0</v>
      </c>
      <c r="BEC70" s="104">
        <f t="shared" si="176"/>
        <v>0</v>
      </c>
      <c r="BED70" s="104">
        <f t="shared" si="176"/>
        <v>0</v>
      </c>
      <c r="BEE70" s="104">
        <f t="shared" si="176"/>
        <v>0</v>
      </c>
      <c r="BEF70" s="104">
        <f t="shared" si="176"/>
        <v>0</v>
      </c>
      <c r="BEG70" s="104">
        <f t="shared" ref="BEG70:BGR70" si="177">+BEG10+BEG18+BEG27+BEG33+BEG39+BEG45+BEG58-BEG69+BEG50</f>
        <v>0</v>
      </c>
      <c r="BEH70" s="104">
        <f t="shared" si="177"/>
        <v>0</v>
      </c>
      <c r="BEI70" s="104">
        <f t="shared" si="177"/>
        <v>0</v>
      </c>
      <c r="BEJ70" s="104">
        <f t="shared" si="177"/>
        <v>0</v>
      </c>
      <c r="BEK70" s="104">
        <f t="shared" si="177"/>
        <v>0</v>
      </c>
      <c r="BEL70" s="104">
        <f t="shared" si="177"/>
        <v>0</v>
      </c>
      <c r="BEM70" s="104">
        <f t="shared" si="177"/>
        <v>0</v>
      </c>
      <c r="BEN70" s="104">
        <f t="shared" si="177"/>
        <v>0</v>
      </c>
      <c r="BEO70" s="104">
        <f t="shared" si="177"/>
        <v>0</v>
      </c>
      <c r="BEP70" s="104">
        <f t="shared" si="177"/>
        <v>0</v>
      </c>
      <c r="BEQ70" s="104">
        <f t="shared" si="177"/>
        <v>0</v>
      </c>
      <c r="BER70" s="104">
        <f t="shared" si="177"/>
        <v>0</v>
      </c>
      <c r="BES70" s="104">
        <f t="shared" si="177"/>
        <v>0</v>
      </c>
      <c r="BET70" s="104">
        <f t="shared" si="177"/>
        <v>0</v>
      </c>
      <c r="BEU70" s="104">
        <f t="shared" si="177"/>
        <v>0</v>
      </c>
      <c r="BEV70" s="104">
        <f t="shared" si="177"/>
        <v>0</v>
      </c>
      <c r="BEW70" s="104">
        <f t="shared" si="177"/>
        <v>0</v>
      </c>
      <c r="BEX70" s="104">
        <f t="shared" si="177"/>
        <v>0</v>
      </c>
      <c r="BEY70" s="104">
        <f t="shared" si="177"/>
        <v>0</v>
      </c>
      <c r="BEZ70" s="104">
        <f t="shared" si="177"/>
        <v>0</v>
      </c>
      <c r="BFA70" s="104">
        <f t="shared" si="177"/>
        <v>0</v>
      </c>
      <c r="BFB70" s="104">
        <f t="shared" si="177"/>
        <v>0</v>
      </c>
      <c r="BFC70" s="104">
        <f t="shared" si="177"/>
        <v>0</v>
      </c>
      <c r="BFD70" s="104">
        <f t="shared" si="177"/>
        <v>0</v>
      </c>
      <c r="BFE70" s="104">
        <f t="shared" si="177"/>
        <v>0</v>
      </c>
      <c r="BFF70" s="104">
        <f t="shared" si="177"/>
        <v>0</v>
      </c>
      <c r="BFG70" s="104">
        <f t="shared" si="177"/>
        <v>0</v>
      </c>
      <c r="BFH70" s="104">
        <f t="shared" si="177"/>
        <v>0</v>
      </c>
      <c r="BFI70" s="104">
        <f t="shared" si="177"/>
        <v>0</v>
      </c>
      <c r="BFJ70" s="104">
        <f t="shared" si="177"/>
        <v>0</v>
      </c>
      <c r="BFK70" s="104">
        <f t="shared" si="177"/>
        <v>0</v>
      </c>
      <c r="BFL70" s="104">
        <f t="shared" si="177"/>
        <v>0</v>
      </c>
      <c r="BFM70" s="104">
        <f t="shared" si="177"/>
        <v>0</v>
      </c>
      <c r="BFN70" s="104">
        <f t="shared" si="177"/>
        <v>0</v>
      </c>
      <c r="BFO70" s="104">
        <f t="shared" si="177"/>
        <v>0</v>
      </c>
      <c r="BFP70" s="104">
        <f t="shared" si="177"/>
        <v>0</v>
      </c>
      <c r="BFQ70" s="104">
        <f t="shared" si="177"/>
        <v>0</v>
      </c>
      <c r="BFR70" s="104">
        <f t="shared" si="177"/>
        <v>0</v>
      </c>
      <c r="BFS70" s="104">
        <f t="shared" si="177"/>
        <v>0</v>
      </c>
      <c r="BFT70" s="104">
        <f t="shared" si="177"/>
        <v>0</v>
      </c>
      <c r="BFU70" s="104">
        <f t="shared" si="177"/>
        <v>0</v>
      </c>
      <c r="BFV70" s="104">
        <f t="shared" si="177"/>
        <v>0</v>
      </c>
      <c r="BFW70" s="104">
        <f t="shared" si="177"/>
        <v>0</v>
      </c>
      <c r="BFX70" s="104">
        <f t="shared" si="177"/>
        <v>0</v>
      </c>
      <c r="BFY70" s="104">
        <f t="shared" si="177"/>
        <v>0</v>
      </c>
      <c r="BFZ70" s="104">
        <f t="shared" si="177"/>
        <v>0</v>
      </c>
      <c r="BGA70" s="104">
        <f t="shared" si="177"/>
        <v>0</v>
      </c>
      <c r="BGB70" s="104">
        <f t="shared" si="177"/>
        <v>0</v>
      </c>
      <c r="BGC70" s="104">
        <f t="shared" si="177"/>
        <v>0</v>
      </c>
      <c r="BGD70" s="104">
        <f t="shared" si="177"/>
        <v>0</v>
      </c>
      <c r="BGE70" s="104">
        <f t="shared" si="177"/>
        <v>0</v>
      </c>
      <c r="BGF70" s="104">
        <f t="shared" si="177"/>
        <v>0</v>
      </c>
      <c r="BGG70" s="104">
        <f t="shared" si="177"/>
        <v>0</v>
      </c>
      <c r="BGH70" s="104">
        <f t="shared" si="177"/>
        <v>0</v>
      </c>
      <c r="BGI70" s="104">
        <f t="shared" si="177"/>
        <v>0</v>
      </c>
      <c r="BGJ70" s="104">
        <f t="shared" si="177"/>
        <v>0</v>
      </c>
      <c r="BGK70" s="104">
        <f t="shared" si="177"/>
        <v>0</v>
      </c>
      <c r="BGL70" s="104">
        <f t="shared" si="177"/>
        <v>0</v>
      </c>
      <c r="BGM70" s="104">
        <f t="shared" si="177"/>
        <v>0</v>
      </c>
      <c r="BGN70" s="104">
        <f t="shared" si="177"/>
        <v>0</v>
      </c>
      <c r="BGO70" s="104">
        <f t="shared" si="177"/>
        <v>0</v>
      </c>
      <c r="BGP70" s="104">
        <f t="shared" si="177"/>
        <v>0</v>
      </c>
      <c r="BGQ70" s="104">
        <f t="shared" si="177"/>
        <v>0</v>
      </c>
      <c r="BGR70" s="104">
        <f t="shared" si="177"/>
        <v>0</v>
      </c>
      <c r="BGS70" s="104">
        <f t="shared" ref="BGS70:BJD70" si="178">+BGS10+BGS18+BGS27+BGS33+BGS39+BGS45+BGS58-BGS69+BGS50</f>
        <v>0</v>
      </c>
      <c r="BGT70" s="104">
        <f t="shared" si="178"/>
        <v>0</v>
      </c>
      <c r="BGU70" s="104">
        <f t="shared" si="178"/>
        <v>0</v>
      </c>
      <c r="BGV70" s="104">
        <f t="shared" si="178"/>
        <v>0</v>
      </c>
      <c r="BGW70" s="104">
        <f t="shared" si="178"/>
        <v>0</v>
      </c>
      <c r="BGX70" s="104">
        <f t="shared" si="178"/>
        <v>0</v>
      </c>
      <c r="BGY70" s="104">
        <f t="shared" si="178"/>
        <v>0</v>
      </c>
      <c r="BGZ70" s="104">
        <f t="shared" si="178"/>
        <v>0</v>
      </c>
      <c r="BHA70" s="104">
        <f t="shared" si="178"/>
        <v>0</v>
      </c>
      <c r="BHB70" s="104">
        <f t="shared" si="178"/>
        <v>0</v>
      </c>
      <c r="BHC70" s="104">
        <f t="shared" si="178"/>
        <v>0</v>
      </c>
      <c r="BHD70" s="104">
        <f t="shared" si="178"/>
        <v>0</v>
      </c>
      <c r="BHE70" s="104">
        <f t="shared" si="178"/>
        <v>0</v>
      </c>
      <c r="BHF70" s="104">
        <f t="shared" si="178"/>
        <v>0</v>
      </c>
      <c r="BHG70" s="104">
        <f t="shared" si="178"/>
        <v>0</v>
      </c>
      <c r="BHH70" s="104">
        <f t="shared" si="178"/>
        <v>0</v>
      </c>
      <c r="BHI70" s="104">
        <f t="shared" si="178"/>
        <v>0</v>
      </c>
      <c r="BHJ70" s="104">
        <f t="shared" si="178"/>
        <v>0</v>
      </c>
      <c r="BHK70" s="104">
        <f t="shared" si="178"/>
        <v>0</v>
      </c>
      <c r="BHL70" s="104">
        <f t="shared" si="178"/>
        <v>0</v>
      </c>
      <c r="BHM70" s="104">
        <f t="shared" si="178"/>
        <v>0</v>
      </c>
      <c r="BHN70" s="104">
        <f t="shared" si="178"/>
        <v>0</v>
      </c>
      <c r="BHO70" s="104">
        <f t="shared" si="178"/>
        <v>0</v>
      </c>
      <c r="BHP70" s="104">
        <f t="shared" si="178"/>
        <v>0</v>
      </c>
      <c r="BHQ70" s="104">
        <f t="shared" si="178"/>
        <v>0</v>
      </c>
      <c r="BHR70" s="104">
        <f t="shared" si="178"/>
        <v>0</v>
      </c>
      <c r="BHS70" s="104">
        <f t="shared" si="178"/>
        <v>0</v>
      </c>
      <c r="BHT70" s="104">
        <f t="shared" si="178"/>
        <v>0</v>
      </c>
      <c r="BHU70" s="104">
        <f t="shared" si="178"/>
        <v>0</v>
      </c>
      <c r="BHV70" s="104">
        <f t="shared" si="178"/>
        <v>0</v>
      </c>
      <c r="BHW70" s="104">
        <f t="shared" si="178"/>
        <v>0</v>
      </c>
      <c r="BHX70" s="104">
        <f t="shared" si="178"/>
        <v>0</v>
      </c>
      <c r="BHY70" s="104">
        <f t="shared" si="178"/>
        <v>0</v>
      </c>
      <c r="BHZ70" s="104">
        <f t="shared" si="178"/>
        <v>0</v>
      </c>
      <c r="BIA70" s="104">
        <f t="shared" si="178"/>
        <v>0</v>
      </c>
      <c r="BIB70" s="104">
        <f t="shared" si="178"/>
        <v>0</v>
      </c>
      <c r="BIC70" s="104">
        <f t="shared" si="178"/>
        <v>0</v>
      </c>
      <c r="BID70" s="104">
        <f t="shared" si="178"/>
        <v>0</v>
      </c>
      <c r="BIE70" s="104">
        <f t="shared" si="178"/>
        <v>0</v>
      </c>
      <c r="BIF70" s="104">
        <f t="shared" si="178"/>
        <v>0</v>
      </c>
      <c r="BIG70" s="104">
        <f t="shared" si="178"/>
        <v>0</v>
      </c>
      <c r="BIH70" s="104">
        <f t="shared" si="178"/>
        <v>0</v>
      </c>
      <c r="BII70" s="104">
        <f t="shared" si="178"/>
        <v>0</v>
      </c>
      <c r="BIJ70" s="104">
        <f t="shared" si="178"/>
        <v>0</v>
      </c>
      <c r="BIK70" s="104">
        <f t="shared" si="178"/>
        <v>0</v>
      </c>
      <c r="BIL70" s="104">
        <f t="shared" si="178"/>
        <v>0</v>
      </c>
      <c r="BIM70" s="104">
        <f t="shared" si="178"/>
        <v>0</v>
      </c>
      <c r="BIN70" s="104">
        <f t="shared" si="178"/>
        <v>0</v>
      </c>
      <c r="BIO70" s="104">
        <f t="shared" si="178"/>
        <v>0</v>
      </c>
      <c r="BIP70" s="104">
        <f t="shared" si="178"/>
        <v>0</v>
      </c>
      <c r="BIQ70" s="104">
        <f t="shared" si="178"/>
        <v>0</v>
      </c>
      <c r="BIR70" s="104">
        <f t="shared" si="178"/>
        <v>0</v>
      </c>
      <c r="BIS70" s="104">
        <f t="shared" si="178"/>
        <v>0</v>
      </c>
      <c r="BIT70" s="104">
        <f t="shared" si="178"/>
        <v>0</v>
      </c>
      <c r="BIU70" s="104">
        <f t="shared" si="178"/>
        <v>0</v>
      </c>
      <c r="BIV70" s="104">
        <f t="shared" si="178"/>
        <v>0</v>
      </c>
      <c r="BIW70" s="104">
        <f t="shared" si="178"/>
        <v>0</v>
      </c>
      <c r="BIX70" s="104">
        <f t="shared" si="178"/>
        <v>0</v>
      </c>
      <c r="BIY70" s="104">
        <f t="shared" si="178"/>
        <v>0</v>
      </c>
      <c r="BIZ70" s="104">
        <f t="shared" si="178"/>
        <v>0</v>
      </c>
      <c r="BJA70" s="104">
        <f t="shared" si="178"/>
        <v>0</v>
      </c>
      <c r="BJB70" s="104">
        <f t="shared" si="178"/>
        <v>0</v>
      </c>
      <c r="BJC70" s="104">
        <f t="shared" si="178"/>
        <v>0</v>
      </c>
      <c r="BJD70" s="104">
        <f t="shared" si="178"/>
        <v>0</v>
      </c>
      <c r="BJE70" s="104">
        <f t="shared" ref="BJE70:BLP70" si="179">+BJE10+BJE18+BJE27+BJE33+BJE39+BJE45+BJE58-BJE69+BJE50</f>
        <v>0</v>
      </c>
      <c r="BJF70" s="104">
        <f t="shared" si="179"/>
        <v>0</v>
      </c>
      <c r="BJG70" s="104">
        <f t="shared" si="179"/>
        <v>0</v>
      </c>
      <c r="BJH70" s="104">
        <f t="shared" si="179"/>
        <v>0</v>
      </c>
      <c r="BJI70" s="104">
        <f t="shared" si="179"/>
        <v>0</v>
      </c>
      <c r="BJJ70" s="104">
        <f t="shared" si="179"/>
        <v>0</v>
      </c>
      <c r="BJK70" s="104">
        <f t="shared" si="179"/>
        <v>0</v>
      </c>
      <c r="BJL70" s="104">
        <f t="shared" si="179"/>
        <v>0</v>
      </c>
      <c r="BJM70" s="104">
        <f t="shared" si="179"/>
        <v>0</v>
      </c>
      <c r="BJN70" s="104">
        <f t="shared" si="179"/>
        <v>0</v>
      </c>
      <c r="BJO70" s="104">
        <f t="shared" si="179"/>
        <v>0</v>
      </c>
      <c r="BJP70" s="104">
        <f t="shared" si="179"/>
        <v>0</v>
      </c>
      <c r="BJQ70" s="104">
        <f t="shared" si="179"/>
        <v>0</v>
      </c>
      <c r="BJR70" s="104">
        <f t="shared" si="179"/>
        <v>0</v>
      </c>
      <c r="BJS70" s="104">
        <f t="shared" si="179"/>
        <v>0</v>
      </c>
      <c r="BJT70" s="104">
        <f t="shared" si="179"/>
        <v>0</v>
      </c>
      <c r="BJU70" s="104">
        <f t="shared" si="179"/>
        <v>0</v>
      </c>
      <c r="BJV70" s="104">
        <f t="shared" si="179"/>
        <v>0</v>
      </c>
      <c r="BJW70" s="104">
        <f t="shared" si="179"/>
        <v>0</v>
      </c>
      <c r="BJX70" s="104">
        <f t="shared" si="179"/>
        <v>0</v>
      </c>
      <c r="BJY70" s="104">
        <f t="shared" si="179"/>
        <v>0</v>
      </c>
      <c r="BJZ70" s="104">
        <f t="shared" si="179"/>
        <v>0</v>
      </c>
      <c r="BKA70" s="104">
        <f t="shared" si="179"/>
        <v>0</v>
      </c>
      <c r="BKB70" s="104">
        <f t="shared" si="179"/>
        <v>0</v>
      </c>
      <c r="BKC70" s="104">
        <f t="shared" si="179"/>
        <v>0</v>
      </c>
      <c r="BKD70" s="104">
        <f t="shared" si="179"/>
        <v>0</v>
      </c>
      <c r="BKE70" s="104">
        <f t="shared" si="179"/>
        <v>0</v>
      </c>
      <c r="BKF70" s="104">
        <f t="shared" si="179"/>
        <v>0</v>
      </c>
      <c r="BKG70" s="104">
        <f t="shared" si="179"/>
        <v>0</v>
      </c>
      <c r="BKH70" s="104">
        <f t="shared" si="179"/>
        <v>0</v>
      </c>
      <c r="BKI70" s="104">
        <f t="shared" si="179"/>
        <v>0</v>
      </c>
      <c r="BKJ70" s="104">
        <f t="shared" si="179"/>
        <v>0</v>
      </c>
      <c r="BKK70" s="104">
        <f t="shared" si="179"/>
        <v>0</v>
      </c>
      <c r="BKL70" s="104">
        <f t="shared" si="179"/>
        <v>0</v>
      </c>
      <c r="BKM70" s="104">
        <f t="shared" si="179"/>
        <v>0</v>
      </c>
      <c r="BKN70" s="104">
        <f t="shared" si="179"/>
        <v>0</v>
      </c>
      <c r="BKO70" s="104">
        <f t="shared" si="179"/>
        <v>0</v>
      </c>
      <c r="BKP70" s="104">
        <f t="shared" si="179"/>
        <v>0</v>
      </c>
      <c r="BKQ70" s="104">
        <f t="shared" si="179"/>
        <v>0</v>
      </c>
      <c r="BKR70" s="104">
        <f t="shared" si="179"/>
        <v>0</v>
      </c>
      <c r="BKS70" s="104">
        <f t="shared" si="179"/>
        <v>0</v>
      </c>
      <c r="BKT70" s="104">
        <f t="shared" si="179"/>
        <v>0</v>
      </c>
      <c r="BKU70" s="104">
        <f t="shared" si="179"/>
        <v>0</v>
      </c>
      <c r="BKV70" s="104">
        <f t="shared" si="179"/>
        <v>0</v>
      </c>
      <c r="BKW70" s="104">
        <f t="shared" si="179"/>
        <v>0</v>
      </c>
      <c r="BKX70" s="104">
        <f t="shared" si="179"/>
        <v>0</v>
      </c>
      <c r="BKY70" s="104">
        <f t="shared" si="179"/>
        <v>0</v>
      </c>
      <c r="BKZ70" s="104">
        <f t="shared" si="179"/>
        <v>0</v>
      </c>
      <c r="BLA70" s="104">
        <f t="shared" si="179"/>
        <v>0</v>
      </c>
      <c r="BLB70" s="104">
        <f t="shared" si="179"/>
        <v>0</v>
      </c>
      <c r="BLC70" s="104">
        <f t="shared" si="179"/>
        <v>0</v>
      </c>
      <c r="BLD70" s="104">
        <f t="shared" si="179"/>
        <v>0</v>
      </c>
      <c r="BLE70" s="104">
        <f t="shared" si="179"/>
        <v>0</v>
      </c>
      <c r="BLF70" s="104">
        <f t="shared" si="179"/>
        <v>0</v>
      </c>
      <c r="BLG70" s="104">
        <f t="shared" si="179"/>
        <v>0</v>
      </c>
      <c r="BLH70" s="104">
        <f t="shared" si="179"/>
        <v>0</v>
      </c>
      <c r="BLI70" s="104">
        <f t="shared" si="179"/>
        <v>0</v>
      </c>
      <c r="BLJ70" s="104">
        <f t="shared" si="179"/>
        <v>0</v>
      </c>
      <c r="BLK70" s="104">
        <f t="shared" si="179"/>
        <v>0</v>
      </c>
      <c r="BLL70" s="104">
        <f t="shared" si="179"/>
        <v>0</v>
      </c>
      <c r="BLM70" s="104">
        <f t="shared" si="179"/>
        <v>0</v>
      </c>
      <c r="BLN70" s="104">
        <f t="shared" si="179"/>
        <v>0</v>
      </c>
      <c r="BLO70" s="104">
        <f t="shared" si="179"/>
        <v>0</v>
      </c>
      <c r="BLP70" s="104">
        <f t="shared" si="179"/>
        <v>0</v>
      </c>
      <c r="BLQ70" s="104">
        <f t="shared" ref="BLQ70:BOB70" si="180">+BLQ10+BLQ18+BLQ27+BLQ33+BLQ39+BLQ45+BLQ58-BLQ69+BLQ50</f>
        <v>0</v>
      </c>
      <c r="BLR70" s="104">
        <f t="shared" si="180"/>
        <v>0</v>
      </c>
      <c r="BLS70" s="104">
        <f t="shared" si="180"/>
        <v>0</v>
      </c>
      <c r="BLT70" s="104">
        <f t="shared" si="180"/>
        <v>0</v>
      </c>
      <c r="BLU70" s="104">
        <f t="shared" si="180"/>
        <v>0</v>
      </c>
      <c r="BLV70" s="104">
        <f t="shared" si="180"/>
        <v>0</v>
      </c>
      <c r="BLW70" s="104">
        <f t="shared" si="180"/>
        <v>0</v>
      </c>
      <c r="BLX70" s="104">
        <f t="shared" si="180"/>
        <v>0</v>
      </c>
      <c r="BLY70" s="104">
        <f t="shared" si="180"/>
        <v>0</v>
      </c>
      <c r="BLZ70" s="104">
        <f t="shared" si="180"/>
        <v>0</v>
      </c>
      <c r="BMA70" s="104">
        <f t="shared" si="180"/>
        <v>0</v>
      </c>
      <c r="BMB70" s="104">
        <f t="shared" si="180"/>
        <v>0</v>
      </c>
      <c r="BMC70" s="104">
        <f t="shared" si="180"/>
        <v>0</v>
      </c>
      <c r="BMD70" s="104">
        <f t="shared" si="180"/>
        <v>0</v>
      </c>
      <c r="BME70" s="104">
        <f t="shared" si="180"/>
        <v>0</v>
      </c>
      <c r="BMF70" s="104">
        <f t="shared" si="180"/>
        <v>0</v>
      </c>
      <c r="BMG70" s="104">
        <f t="shared" si="180"/>
        <v>0</v>
      </c>
      <c r="BMH70" s="104">
        <f t="shared" si="180"/>
        <v>0</v>
      </c>
      <c r="BMI70" s="104">
        <f t="shared" si="180"/>
        <v>0</v>
      </c>
      <c r="BMJ70" s="104">
        <f t="shared" si="180"/>
        <v>0</v>
      </c>
      <c r="BMK70" s="104">
        <f t="shared" si="180"/>
        <v>0</v>
      </c>
      <c r="BML70" s="104">
        <f t="shared" si="180"/>
        <v>0</v>
      </c>
      <c r="BMM70" s="104">
        <f t="shared" si="180"/>
        <v>0</v>
      </c>
      <c r="BMN70" s="104">
        <f t="shared" si="180"/>
        <v>0</v>
      </c>
      <c r="BMO70" s="104">
        <f t="shared" si="180"/>
        <v>0</v>
      </c>
      <c r="BMP70" s="104">
        <f t="shared" si="180"/>
        <v>0</v>
      </c>
      <c r="BMQ70" s="104">
        <f t="shared" si="180"/>
        <v>0</v>
      </c>
      <c r="BMR70" s="104">
        <f t="shared" si="180"/>
        <v>0</v>
      </c>
      <c r="BMS70" s="104">
        <f t="shared" si="180"/>
        <v>0</v>
      </c>
      <c r="BMT70" s="104">
        <f t="shared" si="180"/>
        <v>0</v>
      </c>
      <c r="BMU70" s="104">
        <f t="shared" si="180"/>
        <v>0</v>
      </c>
      <c r="BMV70" s="104">
        <f t="shared" si="180"/>
        <v>0</v>
      </c>
      <c r="BMW70" s="104">
        <f t="shared" si="180"/>
        <v>0</v>
      </c>
      <c r="BMX70" s="104">
        <f t="shared" si="180"/>
        <v>0</v>
      </c>
      <c r="BMY70" s="104">
        <f t="shared" si="180"/>
        <v>0</v>
      </c>
      <c r="BMZ70" s="104">
        <f t="shared" si="180"/>
        <v>0</v>
      </c>
      <c r="BNA70" s="104">
        <f t="shared" si="180"/>
        <v>0</v>
      </c>
      <c r="BNB70" s="104">
        <f t="shared" si="180"/>
        <v>0</v>
      </c>
      <c r="BNC70" s="104">
        <f t="shared" si="180"/>
        <v>0</v>
      </c>
      <c r="BND70" s="104">
        <f t="shared" si="180"/>
        <v>0</v>
      </c>
      <c r="BNE70" s="104">
        <f t="shared" si="180"/>
        <v>0</v>
      </c>
      <c r="BNF70" s="104">
        <f t="shared" si="180"/>
        <v>0</v>
      </c>
      <c r="BNG70" s="104">
        <f t="shared" si="180"/>
        <v>0</v>
      </c>
      <c r="BNH70" s="104">
        <f t="shared" si="180"/>
        <v>0</v>
      </c>
      <c r="BNI70" s="104">
        <f t="shared" si="180"/>
        <v>0</v>
      </c>
      <c r="BNJ70" s="104">
        <f t="shared" si="180"/>
        <v>0</v>
      </c>
      <c r="BNK70" s="104">
        <f t="shared" si="180"/>
        <v>0</v>
      </c>
      <c r="BNL70" s="104">
        <f t="shared" si="180"/>
        <v>0</v>
      </c>
      <c r="BNM70" s="104">
        <f t="shared" si="180"/>
        <v>0</v>
      </c>
      <c r="BNN70" s="104">
        <f t="shared" si="180"/>
        <v>0</v>
      </c>
      <c r="BNO70" s="104">
        <f t="shared" si="180"/>
        <v>0</v>
      </c>
      <c r="BNP70" s="104">
        <f t="shared" si="180"/>
        <v>0</v>
      </c>
      <c r="BNQ70" s="104">
        <f t="shared" si="180"/>
        <v>0</v>
      </c>
      <c r="BNR70" s="104">
        <f t="shared" si="180"/>
        <v>0</v>
      </c>
      <c r="BNS70" s="104">
        <f t="shared" si="180"/>
        <v>0</v>
      </c>
      <c r="BNT70" s="104">
        <f t="shared" si="180"/>
        <v>0</v>
      </c>
      <c r="BNU70" s="104">
        <f t="shared" si="180"/>
        <v>0</v>
      </c>
      <c r="BNV70" s="104">
        <f t="shared" si="180"/>
        <v>0</v>
      </c>
      <c r="BNW70" s="104">
        <f t="shared" si="180"/>
        <v>0</v>
      </c>
      <c r="BNX70" s="104">
        <f t="shared" si="180"/>
        <v>0</v>
      </c>
      <c r="BNY70" s="104">
        <f t="shared" si="180"/>
        <v>0</v>
      </c>
      <c r="BNZ70" s="104">
        <f t="shared" si="180"/>
        <v>0</v>
      </c>
      <c r="BOA70" s="104">
        <f t="shared" si="180"/>
        <v>0</v>
      </c>
      <c r="BOB70" s="104">
        <f t="shared" si="180"/>
        <v>0</v>
      </c>
      <c r="BOC70" s="104">
        <f t="shared" ref="BOC70:BQN70" si="181">+BOC10+BOC18+BOC27+BOC33+BOC39+BOC45+BOC58-BOC69+BOC50</f>
        <v>0</v>
      </c>
      <c r="BOD70" s="104">
        <f t="shared" si="181"/>
        <v>0</v>
      </c>
      <c r="BOE70" s="104">
        <f t="shared" si="181"/>
        <v>0</v>
      </c>
      <c r="BOF70" s="104">
        <f t="shared" si="181"/>
        <v>0</v>
      </c>
      <c r="BOG70" s="104">
        <f t="shared" si="181"/>
        <v>0</v>
      </c>
      <c r="BOH70" s="104">
        <f t="shared" si="181"/>
        <v>0</v>
      </c>
      <c r="BOI70" s="104">
        <f t="shared" si="181"/>
        <v>0</v>
      </c>
      <c r="BOJ70" s="104">
        <f t="shared" si="181"/>
        <v>0</v>
      </c>
      <c r="BOK70" s="104">
        <f t="shared" si="181"/>
        <v>0</v>
      </c>
      <c r="BOL70" s="104">
        <f t="shared" si="181"/>
        <v>0</v>
      </c>
      <c r="BOM70" s="104">
        <f t="shared" si="181"/>
        <v>0</v>
      </c>
      <c r="BON70" s="104">
        <f t="shared" si="181"/>
        <v>0</v>
      </c>
      <c r="BOO70" s="104">
        <f t="shared" si="181"/>
        <v>0</v>
      </c>
      <c r="BOP70" s="104">
        <f t="shared" si="181"/>
        <v>0</v>
      </c>
      <c r="BOQ70" s="104">
        <f t="shared" si="181"/>
        <v>0</v>
      </c>
      <c r="BOR70" s="104">
        <f t="shared" si="181"/>
        <v>0</v>
      </c>
      <c r="BOS70" s="104">
        <f t="shared" si="181"/>
        <v>0</v>
      </c>
      <c r="BOT70" s="104">
        <f t="shared" si="181"/>
        <v>0</v>
      </c>
      <c r="BOU70" s="104">
        <f t="shared" si="181"/>
        <v>0</v>
      </c>
      <c r="BOV70" s="104">
        <f t="shared" si="181"/>
        <v>0</v>
      </c>
      <c r="BOW70" s="104">
        <f t="shared" si="181"/>
        <v>0</v>
      </c>
      <c r="BOX70" s="104">
        <f t="shared" si="181"/>
        <v>0</v>
      </c>
      <c r="BOY70" s="104">
        <f t="shared" si="181"/>
        <v>0</v>
      </c>
      <c r="BOZ70" s="104">
        <f t="shared" si="181"/>
        <v>0</v>
      </c>
      <c r="BPA70" s="104">
        <f t="shared" si="181"/>
        <v>0</v>
      </c>
      <c r="BPB70" s="104">
        <f t="shared" si="181"/>
        <v>0</v>
      </c>
      <c r="BPC70" s="104">
        <f t="shared" si="181"/>
        <v>0</v>
      </c>
      <c r="BPD70" s="104">
        <f t="shared" si="181"/>
        <v>0</v>
      </c>
      <c r="BPE70" s="104">
        <f t="shared" si="181"/>
        <v>0</v>
      </c>
      <c r="BPF70" s="104">
        <f t="shared" si="181"/>
        <v>0</v>
      </c>
      <c r="BPG70" s="104">
        <f t="shared" si="181"/>
        <v>0</v>
      </c>
      <c r="BPH70" s="104">
        <f t="shared" si="181"/>
        <v>0</v>
      </c>
      <c r="BPI70" s="104">
        <f t="shared" si="181"/>
        <v>0</v>
      </c>
      <c r="BPJ70" s="104">
        <f t="shared" si="181"/>
        <v>0</v>
      </c>
      <c r="BPK70" s="104">
        <f t="shared" si="181"/>
        <v>0</v>
      </c>
      <c r="BPL70" s="104">
        <f t="shared" si="181"/>
        <v>0</v>
      </c>
      <c r="BPM70" s="104">
        <f t="shared" si="181"/>
        <v>0</v>
      </c>
      <c r="BPN70" s="104">
        <f t="shared" si="181"/>
        <v>0</v>
      </c>
      <c r="BPO70" s="104">
        <f t="shared" si="181"/>
        <v>0</v>
      </c>
      <c r="BPP70" s="104">
        <f t="shared" si="181"/>
        <v>0</v>
      </c>
      <c r="BPQ70" s="104">
        <f t="shared" si="181"/>
        <v>0</v>
      </c>
      <c r="BPR70" s="104">
        <f t="shared" si="181"/>
        <v>0</v>
      </c>
      <c r="BPS70" s="104">
        <f t="shared" si="181"/>
        <v>0</v>
      </c>
      <c r="BPT70" s="104">
        <f t="shared" si="181"/>
        <v>0</v>
      </c>
      <c r="BPU70" s="104">
        <f t="shared" si="181"/>
        <v>0</v>
      </c>
      <c r="BPV70" s="104">
        <f t="shared" si="181"/>
        <v>0</v>
      </c>
      <c r="BPW70" s="104">
        <f t="shared" si="181"/>
        <v>0</v>
      </c>
      <c r="BPX70" s="104">
        <f t="shared" si="181"/>
        <v>0</v>
      </c>
      <c r="BPY70" s="104">
        <f t="shared" si="181"/>
        <v>0</v>
      </c>
      <c r="BPZ70" s="104">
        <f t="shared" si="181"/>
        <v>0</v>
      </c>
      <c r="BQA70" s="104">
        <f t="shared" si="181"/>
        <v>0</v>
      </c>
      <c r="BQB70" s="104">
        <f t="shared" si="181"/>
        <v>0</v>
      </c>
      <c r="BQC70" s="104">
        <f t="shared" si="181"/>
        <v>0</v>
      </c>
      <c r="BQD70" s="104">
        <f t="shared" si="181"/>
        <v>0</v>
      </c>
      <c r="BQE70" s="104">
        <f t="shared" si="181"/>
        <v>0</v>
      </c>
      <c r="BQF70" s="104">
        <f t="shared" si="181"/>
        <v>0</v>
      </c>
      <c r="BQG70" s="104">
        <f t="shared" si="181"/>
        <v>0</v>
      </c>
      <c r="BQH70" s="104">
        <f t="shared" si="181"/>
        <v>0</v>
      </c>
      <c r="BQI70" s="104">
        <f t="shared" si="181"/>
        <v>0</v>
      </c>
      <c r="BQJ70" s="104">
        <f t="shared" si="181"/>
        <v>0</v>
      </c>
      <c r="BQK70" s="104">
        <f t="shared" si="181"/>
        <v>0</v>
      </c>
      <c r="BQL70" s="104">
        <f t="shared" si="181"/>
        <v>0</v>
      </c>
      <c r="BQM70" s="104">
        <f t="shared" si="181"/>
        <v>0</v>
      </c>
      <c r="BQN70" s="104">
        <f t="shared" si="181"/>
        <v>0</v>
      </c>
      <c r="BQO70" s="104">
        <f t="shared" ref="BQO70:BSZ70" si="182">+BQO10+BQO18+BQO27+BQO33+BQO39+BQO45+BQO58-BQO69+BQO50</f>
        <v>0</v>
      </c>
      <c r="BQP70" s="104">
        <f t="shared" si="182"/>
        <v>0</v>
      </c>
      <c r="BQQ70" s="104">
        <f t="shared" si="182"/>
        <v>0</v>
      </c>
      <c r="BQR70" s="104">
        <f t="shared" si="182"/>
        <v>0</v>
      </c>
      <c r="BQS70" s="104">
        <f t="shared" si="182"/>
        <v>0</v>
      </c>
      <c r="BQT70" s="104">
        <f t="shared" si="182"/>
        <v>0</v>
      </c>
      <c r="BQU70" s="104">
        <f t="shared" si="182"/>
        <v>0</v>
      </c>
      <c r="BQV70" s="104">
        <f t="shared" si="182"/>
        <v>0</v>
      </c>
      <c r="BQW70" s="104">
        <f t="shared" si="182"/>
        <v>0</v>
      </c>
      <c r="BQX70" s="104">
        <f t="shared" si="182"/>
        <v>0</v>
      </c>
      <c r="BQY70" s="104">
        <f t="shared" si="182"/>
        <v>0</v>
      </c>
      <c r="BQZ70" s="104">
        <f t="shared" si="182"/>
        <v>0</v>
      </c>
      <c r="BRA70" s="104">
        <f t="shared" si="182"/>
        <v>0</v>
      </c>
      <c r="BRB70" s="104">
        <f t="shared" si="182"/>
        <v>0</v>
      </c>
      <c r="BRC70" s="104">
        <f t="shared" si="182"/>
        <v>0</v>
      </c>
      <c r="BRD70" s="104">
        <f t="shared" si="182"/>
        <v>0</v>
      </c>
      <c r="BRE70" s="104">
        <f t="shared" si="182"/>
        <v>0</v>
      </c>
      <c r="BRF70" s="104">
        <f t="shared" si="182"/>
        <v>0</v>
      </c>
      <c r="BRG70" s="104">
        <f t="shared" si="182"/>
        <v>0</v>
      </c>
      <c r="BRH70" s="104">
        <f t="shared" si="182"/>
        <v>0</v>
      </c>
      <c r="BRI70" s="104">
        <f t="shared" si="182"/>
        <v>0</v>
      </c>
      <c r="BRJ70" s="104">
        <f t="shared" si="182"/>
        <v>0</v>
      </c>
      <c r="BRK70" s="104">
        <f t="shared" si="182"/>
        <v>0</v>
      </c>
      <c r="BRL70" s="104">
        <f t="shared" si="182"/>
        <v>0</v>
      </c>
      <c r="BRM70" s="104">
        <f t="shared" si="182"/>
        <v>0</v>
      </c>
      <c r="BRN70" s="104">
        <f t="shared" si="182"/>
        <v>0</v>
      </c>
      <c r="BRO70" s="104">
        <f t="shared" si="182"/>
        <v>0</v>
      </c>
      <c r="BRP70" s="104">
        <f t="shared" si="182"/>
        <v>0</v>
      </c>
      <c r="BRQ70" s="104">
        <f t="shared" si="182"/>
        <v>0</v>
      </c>
      <c r="BRR70" s="104">
        <f t="shared" si="182"/>
        <v>0</v>
      </c>
      <c r="BRS70" s="104">
        <f t="shared" si="182"/>
        <v>0</v>
      </c>
      <c r="BRT70" s="104">
        <f t="shared" si="182"/>
        <v>0</v>
      </c>
      <c r="BRU70" s="104">
        <f t="shared" si="182"/>
        <v>0</v>
      </c>
      <c r="BRV70" s="104">
        <f t="shared" si="182"/>
        <v>0</v>
      </c>
      <c r="BRW70" s="104">
        <f t="shared" si="182"/>
        <v>0</v>
      </c>
      <c r="BRX70" s="104">
        <f t="shared" si="182"/>
        <v>0</v>
      </c>
      <c r="BRY70" s="104">
        <f t="shared" si="182"/>
        <v>0</v>
      </c>
      <c r="BRZ70" s="104">
        <f t="shared" si="182"/>
        <v>0</v>
      </c>
      <c r="BSA70" s="104">
        <f t="shared" si="182"/>
        <v>0</v>
      </c>
      <c r="BSB70" s="104">
        <f t="shared" si="182"/>
        <v>0</v>
      </c>
      <c r="BSC70" s="104">
        <f t="shared" si="182"/>
        <v>0</v>
      </c>
      <c r="BSD70" s="104">
        <f t="shared" si="182"/>
        <v>0</v>
      </c>
      <c r="BSE70" s="104">
        <f t="shared" si="182"/>
        <v>0</v>
      </c>
      <c r="BSF70" s="104">
        <f t="shared" si="182"/>
        <v>0</v>
      </c>
      <c r="BSG70" s="104">
        <f t="shared" si="182"/>
        <v>0</v>
      </c>
      <c r="BSH70" s="104">
        <f t="shared" si="182"/>
        <v>0</v>
      </c>
      <c r="BSI70" s="104">
        <f t="shared" si="182"/>
        <v>0</v>
      </c>
      <c r="BSJ70" s="104">
        <f t="shared" si="182"/>
        <v>0</v>
      </c>
      <c r="BSK70" s="104">
        <f t="shared" si="182"/>
        <v>0</v>
      </c>
      <c r="BSL70" s="104">
        <f t="shared" si="182"/>
        <v>0</v>
      </c>
      <c r="BSM70" s="104">
        <f t="shared" si="182"/>
        <v>0</v>
      </c>
      <c r="BSN70" s="104">
        <f t="shared" si="182"/>
        <v>0</v>
      </c>
      <c r="BSO70" s="104">
        <f t="shared" si="182"/>
        <v>0</v>
      </c>
      <c r="BSP70" s="104">
        <f t="shared" si="182"/>
        <v>0</v>
      </c>
      <c r="BSQ70" s="104">
        <f t="shared" si="182"/>
        <v>0</v>
      </c>
      <c r="BSR70" s="104">
        <f t="shared" si="182"/>
        <v>0</v>
      </c>
      <c r="BSS70" s="104">
        <f t="shared" si="182"/>
        <v>0</v>
      </c>
      <c r="BST70" s="104">
        <f t="shared" si="182"/>
        <v>0</v>
      </c>
      <c r="BSU70" s="104">
        <f t="shared" si="182"/>
        <v>0</v>
      </c>
      <c r="BSV70" s="104">
        <f t="shared" si="182"/>
        <v>0</v>
      </c>
      <c r="BSW70" s="104">
        <f t="shared" si="182"/>
        <v>0</v>
      </c>
      <c r="BSX70" s="104">
        <f t="shared" si="182"/>
        <v>0</v>
      </c>
      <c r="BSY70" s="104">
        <f t="shared" si="182"/>
        <v>0</v>
      </c>
      <c r="BSZ70" s="104">
        <f t="shared" si="182"/>
        <v>0</v>
      </c>
      <c r="BTA70" s="104">
        <f t="shared" ref="BTA70:BVL70" si="183">+BTA10+BTA18+BTA27+BTA33+BTA39+BTA45+BTA58-BTA69+BTA50</f>
        <v>0</v>
      </c>
      <c r="BTB70" s="104">
        <f t="shared" si="183"/>
        <v>0</v>
      </c>
      <c r="BTC70" s="104">
        <f t="shared" si="183"/>
        <v>0</v>
      </c>
      <c r="BTD70" s="104">
        <f t="shared" si="183"/>
        <v>0</v>
      </c>
      <c r="BTE70" s="104">
        <f t="shared" si="183"/>
        <v>0</v>
      </c>
      <c r="BTF70" s="104">
        <f t="shared" si="183"/>
        <v>0</v>
      </c>
      <c r="BTG70" s="104">
        <f t="shared" si="183"/>
        <v>0</v>
      </c>
      <c r="BTH70" s="104">
        <f t="shared" si="183"/>
        <v>0</v>
      </c>
      <c r="BTI70" s="104">
        <f t="shared" si="183"/>
        <v>0</v>
      </c>
      <c r="BTJ70" s="104">
        <f t="shared" si="183"/>
        <v>0</v>
      </c>
      <c r="BTK70" s="104">
        <f t="shared" si="183"/>
        <v>0</v>
      </c>
      <c r="BTL70" s="104">
        <f t="shared" si="183"/>
        <v>0</v>
      </c>
      <c r="BTM70" s="104">
        <f t="shared" si="183"/>
        <v>0</v>
      </c>
      <c r="BTN70" s="104">
        <f t="shared" si="183"/>
        <v>0</v>
      </c>
      <c r="BTO70" s="104">
        <f t="shared" si="183"/>
        <v>0</v>
      </c>
      <c r="BTP70" s="104">
        <f t="shared" si="183"/>
        <v>0</v>
      </c>
      <c r="BTQ70" s="104">
        <f t="shared" si="183"/>
        <v>0</v>
      </c>
      <c r="BTR70" s="104">
        <f t="shared" si="183"/>
        <v>0</v>
      </c>
      <c r="BTS70" s="104">
        <f t="shared" si="183"/>
        <v>0</v>
      </c>
      <c r="BTT70" s="104">
        <f t="shared" si="183"/>
        <v>0</v>
      </c>
      <c r="BTU70" s="104">
        <f t="shared" si="183"/>
        <v>0</v>
      </c>
      <c r="BTV70" s="104">
        <f t="shared" si="183"/>
        <v>0</v>
      </c>
      <c r="BTW70" s="104">
        <f t="shared" si="183"/>
        <v>0</v>
      </c>
      <c r="BTX70" s="104">
        <f t="shared" si="183"/>
        <v>0</v>
      </c>
      <c r="BTY70" s="104">
        <f t="shared" si="183"/>
        <v>0</v>
      </c>
      <c r="BTZ70" s="104">
        <f t="shared" si="183"/>
        <v>0</v>
      </c>
      <c r="BUA70" s="104">
        <f t="shared" si="183"/>
        <v>0</v>
      </c>
      <c r="BUB70" s="104">
        <f t="shared" si="183"/>
        <v>0</v>
      </c>
      <c r="BUC70" s="104">
        <f t="shared" si="183"/>
        <v>0</v>
      </c>
      <c r="BUD70" s="104">
        <f t="shared" si="183"/>
        <v>0</v>
      </c>
      <c r="BUE70" s="104">
        <f t="shared" si="183"/>
        <v>0</v>
      </c>
      <c r="BUF70" s="104">
        <f t="shared" si="183"/>
        <v>0</v>
      </c>
      <c r="BUG70" s="104">
        <f t="shared" si="183"/>
        <v>0</v>
      </c>
      <c r="BUH70" s="104">
        <f t="shared" si="183"/>
        <v>0</v>
      </c>
      <c r="BUI70" s="104">
        <f t="shared" si="183"/>
        <v>0</v>
      </c>
      <c r="BUJ70" s="104">
        <f t="shared" si="183"/>
        <v>0</v>
      </c>
      <c r="BUK70" s="104">
        <f t="shared" si="183"/>
        <v>0</v>
      </c>
      <c r="BUL70" s="104">
        <f t="shared" si="183"/>
        <v>0</v>
      </c>
      <c r="BUM70" s="104">
        <f t="shared" si="183"/>
        <v>0</v>
      </c>
      <c r="BUN70" s="104">
        <f t="shared" si="183"/>
        <v>0</v>
      </c>
      <c r="BUO70" s="104">
        <f t="shared" si="183"/>
        <v>0</v>
      </c>
      <c r="BUP70" s="104">
        <f t="shared" si="183"/>
        <v>0</v>
      </c>
      <c r="BUQ70" s="104">
        <f t="shared" si="183"/>
        <v>0</v>
      </c>
      <c r="BUR70" s="104">
        <f t="shared" si="183"/>
        <v>0</v>
      </c>
      <c r="BUS70" s="104">
        <f t="shared" si="183"/>
        <v>0</v>
      </c>
      <c r="BUT70" s="104">
        <f t="shared" si="183"/>
        <v>0</v>
      </c>
      <c r="BUU70" s="104">
        <f t="shared" si="183"/>
        <v>0</v>
      </c>
      <c r="BUV70" s="104">
        <f t="shared" si="183"/>
        <v>0</v>
      </c>
      <c r="BUW70" s="104">
        <f t="shared" si="183"/>
        <v>0</v>
      </c>
      <c r="BUX70" s="104">
        <f t="shared" si="183"/>
        <v>0</v>
      </c>
      <c r="BUY70" s="104">
        <f t="shared" si="183"/>
        <v>0</v>
      </c>
      <c r="BUZ70" s="104">
        <f t="shared" si="183"/>
        <v>0</v>
      </c>
      <c r="BVA70" s="104">
        <f t="shared" si="183"/>
        <v>0</v>
      </c>
      <c r="BVB70" s="104">
        <f t="shared" si="183"/>
        <v>0</v>
      </c>
      <c r="BVC70" s="104">
        <f t="shared" si="183"/>
        <v>0</v>
      </c>
      <c r="BVD70" s="104">
        <f t="shared" si="183"/>
        <v>0</v>
      </c>
      <c r="BVE70" s="104">
        <f t="shared" si="183"/>
        <v>0</v>
      </c>
      <c r="BVF70" s="104">
        <f t="shared" si="183"/>
        <v>0</v>
      </c>
      <c r="BVG70" s="104">
        <f t="shared" si="183"/>
        <v>0</v>
      </c>
      <c r="BVH70" s="104">
        <f t="shared" si="183"/>
        <v>0</v>
      </c>
      <c r="BVI70" s="104">
        <f t="shared" si="183"/>
        <v>0</v>
      </c>
      <c r="BVJ70" s="104">
        <f t="shared" si="183"/>
        <v>0</v>
      </c>
      <c r="BVK70" s="104">
        <f t="shared" si="183"/>
        <v>0</v>
      </c>
      <c r="BVL70" s="104">
        <f t="shared" si="183"/>
        <v>0</v>
      </c>
      <c r="BVM70" s="104">
        <f t="shared" ref="BVM70:BXX70" si="184">+BVM10+BVM18+BVM27+BVM33+BVM39+BVM45+BVM58-BVM69+BVM50</f>
        <v>0</v>
      </c>
      <c r="BVN70" s="104">
        <f t="shared" si="184"/>
        <v>0</v>
      </c>
      <c r="BVO70" s="104">
        <f t="shared" si="184"/>
        <v>0</v>
      </c>
      <c r="BVP70" s="104">
        <f t="shared" si="184"/>
        <v>0</v>
      </c>
      <c r="BVQ70" s="104">
        <f t="shared" si="184"/>
        <v>0</v>
      </c>
      <c r="BVR70" s="104">
        <f t="shared" si="184"/>
        <v>0</v>
      </c>
      <c r="BVS70" s="104">
        <f t="shared" si="184"/>
        <v>0</v>
      </c>
      <c r="BVT70" s="104">
        <f t="shared" si="184"/>
        <v>0</v>
      </c>
      <c r="BVU70" s="104">
        <f t="shared" si="184"/>
        <v>0</v>
      </c>
      <c r="BVV70" s="104">
        <f t="shared" si="184"/>
        <v>0</v>
      </c>
      <c r="BVW70" s="104">
        <f t="shared" si="184"/>
        <v>0</v>
      </c>
      <c r="BVX70" s="104">
        <f t="shared" si="184"/>
        <v>0</v>
      </c>
      <c r="BVY70" s="104">
        <f t="shared" si="184"/>
        <v>0</v>
      </c>
      <c r="BVZ70" s="104">
        <f t="shared" si="184"/>
        <v>0</v>
      </c>
      <c r="BWA70" s="104">
        <f t="shared" si="184"/>
        <v>0</v>
      </c>
      <c r="BWB70" s="104">
        <f t="shared" si="184"/>
        <v>0</v>
      </c>
      <c r="BWC70" s="104">
        <f t="shared" si="184"/>
        <v>0</v>
      </c>
      <c r="BWD70" s="104">
        <f t="shared" si="184"/>
        <v>0</v>
      </c>
      <c r="BWE70" s="104">
        <f t="shared" si="184"/>
        <v>0</v>
      </c>
      <c r="BWF70" s="104">
        <f t="shared" si="184"/>
        <v>0</v>
      </c>
      <c r="BWG70" s="104">
        <f t="shared" si="184"/>
        <v>0</v>
      </c>
      <c r="BWH70" s="104">
        <f t="shared" si="184"/>
        <v>0</v>
      </c>
      <c r="BWI70" s="104">
        <f t="shared" si="184"/>
        <v>0</v>
      </c>
      <c r="BWJ70" s="104">
        <f t="shared" si="184"/>
        <v>0</v>
      </c>
      <c r="BWK70" s="104">
        <f t="shared" si="184"/>
        <v>0</v>
      </c>
      <c r="BWL70" s="104">
        <f t="shared" si="184"/>
        <v>0</v>
      </c>
      <c r="BWM70" s="104">
        <f t="shared" si="184"/>
        <v>0</v>
      </c>
      <c r="BWN70" s="104">
        <f t="shared" si="184"/>
        <v>0</v>
      </c>
      <c r="BWO70" s="104">
        <f t="shared" si="184"/>
        <v>0</v>
      </c>
      <c r="BWP70" s="104">
        <f t="shared" si="184"/>
        <v>0</v>
      </c>
      <c r="BWQ70" s="104">
        <f t="shared" si="184"/>
        <v>0</v>
      </c>
      <c r="BWR70" s="104">
        <f t="shared" si="184"/>
        <v>0</v>
      </c>
      <c r="BWS70" s="104">
        <f t="shared" si="184"/>
        <v>0</v>
      </c>
      <c r="BWT70" s="104">
        <f t="shared" si="184"/>
        <v>0</v>
      </c>
      <c r="BWU70" s="104">
        <f t="shared" si="184"/>
        <v>0</v>
      </c>
      <c r="BWV70" s="104">
        <f t="shared" si="184"/>
        <v>0</v>
      </c>
      <c r="BWW70" s="104">
        <f t="shared" si="184"/>
        <v>0</v>
      </c>
      <c r="BWX70" s="104">
        <f t="shared" si="184"/>
        <v>0</v>
      </c>
      <c r="BWY70" s="104">
        <f t="shared" si="184"/>
        <v>0</v>
      </c>
      <c r="BWZ70" s="104">
        <f t="shared" si="184"/>
        <v>0</v>
      </c>
      <c r="BXA70" s="104">
        <f t="shared" si="184"/>
        <v>0</v>
      </c>
      <c r="BXB70" s="104">
        <f t="shared" si="184"/>
        <v>0</v>
      </c>
      <c r="BXC70" s="104">
        <f t="shared" si="184"/>
        <v>0</v>
      </c>
      <c r="BXD70" s="104">
        <f t="shared" si="184"/>
        <v>0</v>
      </c>
      <c r="BXE70" s="104">
        <f t="shared" si="184"/>
        <v>0</v>
      </c>
      <c r="BXF70" s="104">
        <f t="shared" si="184"/>
        <v>0</v>
      </c>
      <c r="BXG70" s="104">
        <f t="shared" si="184"/>
        <v>0</v>
      </c>
      <c r="BXH70" s="104">
        <f t="shared" si="184"/>
        <v>0</v>
      </c>
      <c r="BXI70" s="104">
        <f t="shared" si="184"/>
        <v>0</v>
      </c>
      <c r="BXJ70" s="104">
        <f t="shared" si="184"/>
        <v>0</v>
      </c>
      <c r="BXK70" s="104">
        <f t="shared" si="184"/>
        <v>0</v>
      </c>
      <c r="BXL70" s="104">
        <f t="shared" si="184"/>
        <v>0</v>
      </c>
      <c r="BXM70" s="104">
        <f t="shared" si="184"/>
        <v>0</v>
      </c>
      <c r="BXN70" s="104">
        <f t="shared" si="184"/>
        <v>0</v>
      </c>
      <c r="BXO70" s="104">
        <f t="shared" si="184"/>
        <v>0</v>
      </c>
      <c r="BXP70" s="104">
        <f t="shared" si="184"/>
        <v>0</v>
      </c>
      <c r="BXQ70" s="104">
        <f t="shared" si="184"/>
        <v>0</v>
      </c>
      <c r="BXR70" s="104">
        <f t="shared" si="184"/>
        <v>0</v>
      </c>
      <c r="BXS70" s="104">
        <f t="shared" si="184"/>
        <v>0</v>
      </c>
      <c r="BXT70" s="104">
        <f t="shared" si="184"/>
        <v>0</v>
      </c>
      <c r="BXU70" s="104">
        <f t="shared" si="184"/>
        <v>0</v>
      </c>
      <c r="BXV70" s="104">
        <f t="shared" si="184"/>
        <v>0</v>
      </c>
      <c r="BXW70" s="104">
        <f t="shared" si="184"/>
        <v>0</v>
      </c>
      <c r="BXX70" s="104">
        <f t="shared" si="184"/>
        <v>0</v>
      </c>
      <c r="BXY70" s="104">
        <f t="shared" ref="BXY70:CAJ70" si="185">+BXY10+BXY18+BXY27+BXY33+BXY39+BXY45+BXY58-BXY69+BXY50</f>
        <v>0</v>
      </c>
      <c r="BXZ70" s="104">
        <f t="shared" si="185"/>
        <v>0</v>
      </c>
      <c r="BYA70" s="104">
        <f t="shared" si="185"/>
        <v>0</v>
      </c>
      <c r="BYB70" s="104">
        <f t="shared" si="185"/>
        <v>0</v>
      </c>
      <c r="BYC70" s="104">
        <f t="shared" si="185"/>
        <v>0</v>
      </c>
      <c r="BYD70" s="104">
        <f t="shared" si="185"/>
        <v>0</v>
      </c>
      <c r="BYE70" s="104">
        <f t="shared" si="185"/>
        <v>0</v>
      </c>
      <c r="BYF70" s="104">
        <f t="shared" si="185"/>
        <v>0</v>
      </c>
      <c r="BYG70" s="104">
        <f t="shared" si="185"/>
        <v>0</v>
      </c>
      <c r="BYH70" s="104">
        <f t="shared" si="185"/>
        <v>0</v>
      </c>
      <c r="BYI70" s="104">
        <f t="shared" si="185"/>
        <v>0</v>
      </c>
      <c r="BYJ70" s="104">
        <f t="shared" si="185"/>
        <v>0</v>
      </c>
      <c r="BYK70" s="104">
        <f t="shared" si="185"/>
        <v>0</v>
      </c>
      <c r="BYL70" s="104">
        <f t="shared" si="185"/>
        <v>0</v>
      </c>
      <c r="BYM70" s="104">
        <f t="shared" si="185"/>
        <v>0</v>
      </c>
      <c r="BYN70" s="104">
        <f t="shared" si="185"/>
        <v>0</v>
      </c>
      <c r="BYO70" s="104">
        <f t="shared" si="185"/>
        <v>0</v>
      </c>
      <c r="BYP70" s="104">
        <f t="shared" si="185"/>
        <v>0</v>
      </c>
      <c r="BYQ70" s="104">
        <f t="shared" si="185"/>
        <v>0</v>
      </c>
      <c r="BYR70" s="104">
        <f t="shared" si="185"/>
        <v>0</v>
      </c>
      <c r="BYS70" s="104">
        <f t="shared" si="185"/>
        <v>0</v>
      </c>
      <c r="BYT70" s="104">
        <f t="shared" si="185"/>
        <v>0</v>
      </c>
      <c r="BYU70" s="104">
        <f t="shared" si="185"/>
        <v>0</v>
      </c>
      <c r="BYV70" s="104">
        <f t="shared" si="185"/>
        <v>0</v>
      </c>
      <c r="BYW70" s="104">
        <f t="shared" si="185"/>
        <v>0</v>
      </c>
      <c r="BYX70" s="104">
        <f t="shared" si="185"/>
        <v>0</v>
      </c>
      <c r="BYY70" s="104">
        <f t="shared" si="185"/>
        <v>0</v>
      </c>
      <c r="BYZ70" s="104">
        <f t="shared" si="185"/>
        <v>0</v>
      </c>
      <c r="BZA70" s="104">
        <f t="shared" si="185"/>
        <v>0</v>
      </c>
      <c r="BZB70" s="104">
        <f t="shared" si="185"/>
        <v>0</v>
      </c>
      <c r="BZC70" s="104">
        <f t="shared" si="185"/>
        <v>0</v>
      </c>
      <c r="BZD70" s="104">
        <f t="shared" si="185"/>
        <v>0</v>
      </c>
      <c r="BZE70" s="104">
        <f t="shared" si="185"/>
        <v>0</v>
      </c>
      <c r="BZF70" s="104">
        <f t="shared" si="185"/>
        <v>0</v>
      </c>
      <c r="BZG70" s="104">
        <f t="shared" si="185"/>
        <v>0</v>
      </c>
      <c r="BZH70" s="104">
        <f t="shared" si="185"/>
        <v>0</v>
      </c>
      <c r="BZI70" s="104">
        <f t="shared" si="185"/>
        <v>0</v>
      </c>
      <c r="BZJ70" s="104">
        <f t="shared" si="185"/>
        <v>0</v>
      </c>
      <c r="BZK70" s="104">
        <f t="shared" si="185"/>
        <v>0</v>
      </c>
      <c r="BZL70" s="104">
        <f t="shared" si="185"/>
        <v>0</v>
      </c>
      <c r="BZM70" s="104">
        <f t="shared" si="185"/>
        <v>0</v>
      </c>
      <c r="BZN70" s="104">
        <f t="shared" si="185"/>
        <v>0</v>
      </c>
      <c r="BZO70" s="104">
        <f t="shared" si="185"/>
        <v>0</v>
      </c>
      <c r="BZP70" s="104">
        <f t="shared" si="185"/>
        <v>0</v>
      </c>
      <c r="BZQ70" s="104">
        <f t="shared" si="185"/>
        <v>0</v>
      </c>
      <c r="BZR70" s="104">
        <f t="shared" si="185"/>
        <v>0</v>
      </c>
      <c r="BZS70" s="104">
        <f t="shared" si="185"/>
        <v>0</v>
      </c>
      <c r="BZT70" s="104">
        <f t="shared" si="185"/>
        <v>0</v>
      </c>
      <c r="BZU70" s="104">
        <f t="shared" si="185"/>
        <v>0</v>
      </c>
      <c r="BZV70" s="104">
        <f t="shared" si="185"/>
        <v>0</v>
      </c>
      <c r="BZW70" s="104">
        <f t="shared" si="185"/>
        <v>0</v>
      </c>
      <c r="BZX70" s="104">
        <f t="shared" si="185"/>
        <v>0</v>
      </c>
      <c r="BZY70" s="104">
        <f t="shared" si="185"/>
        <v>0</v>
      </c>
      <c r="BZZ70" s="104">
        <f t="shared" si="185"/>
        <v>0</v>
      </c>
      <c r="CAA70" s="104">
        <f t="shared" si="185"/>
        <v>0</v>
      </c>
      <c r="CAB70" s="104">
        <f t="shared" si="185"/>
        <v>0</v>
      </c>
      <c r="CAC70" s="104">
        <f t="shared" si="185"/>
        <v>0</v>
      </c>
      <c r="CAD70" s="104">
        <f t="shared" si="185"/>
        <v>0</v>
      </c>
      <c r="CAE70" s="104">
        <f t="shared" si="185"/>
        <v>0</v>
      </c>
      <c r="CAF70" s="104">
        <f t="shared" si="185"/>
        <v>0</v>
      </c>
      <c r="CAG70" s="104">
        <f t="shared" si="185"/>
        <v>0</v>
      </c>
      <c r="CAH70" s="104">
        <f t="shared" si="185"/>
        <v>0</v>
      </c>
      <c r="CAI70" s="104">
        <f t="shared" si="185"/>
        <v>0</v>
      </c>
      <c r="CAJ70" s="104">
        <f t="shared" si="185"/>
        <v>0</v>
      </c>
      <c r="CAK70" s="104">
        <f t="shared" ref="CAK70:CCV70" si="186">+CAK10+CAK18+CAK27+CAK33+CAK39+CAK45+CAK58-CAK69+CAK50</f>
        <v>0</v>
      </c>
      <c r="CAL70" s="104">
        <f t="shared" si="186"/>
        <v>0</v>
      </c>
      <c r="CAM70" s="104">
        <f t="shared" si="186"/>
        <v>0</v>
      </c>
      <c r="CAN70" s="104">
        <f t="shared" si="186"/>
        <v>0</v>
      </c>
      <c r="CAO70" s="104">
        <f t="shared" si="186"/>
        <v>0</v>
      </c>
      <c r="CAP70" s="104">
        <f t="shared" si="186"/>
        <v>0</v>
      </c>
      <c r="CAQ70" s="104">
        <f t="shared" si="186"/>
        <v>0</v>
      </c>
      <c r="CAR70" s="104">
        <f t="shared" si="186"/>
        <v>0</v>
      </c>
      <c r="CAS70" s="104">
        <f t="shared" si="186"/>
        <v>0</v>
      </c>
      <c r="CAT70" s="104">
        <f t="shared" si="186"/>
        <v>0</v>
      </c>
      <c r="CAU70" s="104">
        <f t="shared" si="186"/>
        <v>0</v>
      </c>
      <c r="CAV70" s="104">
        <f t="shared" si="186"/>
        <v>0</v>
      </c>
      <c r="CAW70" s="104">
        <f t="shared" si="186"/>
        <v>0</v>
      </c>
      <c r="CAX70" s="104">
        <f t="shared" si="186"/>
        <v>0</v>
      </c>
      <c r="CAY70" s="104">
        <f t="shared" si="186"/>
        <v>0</v>
      </c>
      <c r="CAZ70" s="104">
        <f t="shared" si="186"/>
        <v>0</v>
      </c>
      <c r="CBA70" s="104">
        <f t="shared" si="186"/>
        <v>0</v>
      </c>
      <c r="CBB70" s="104">
        <f t="shared" si="186"/>
        <v>0</v>
      </c>
      <c r="CBC70" s="104">
        <f t="shared" si="186"/>
        <v>0</v>
      </c>
      <c r="CBD70" s="104">
        <f t="shared" si="186"/>
        <v>0</v>
      </c>
      <c r="CBE70" s="104">
        <f t="shared" si="186"/>
        <v>0</v>
      </c>
      <c r="CBF70" s="104">
        <f t="shared" si="186"/>
        <v>0</v>
      </c>
      <c r="CBG70" s="104">
        <f t="shared" si="186"/>
        <v>0</v>
      </c>
      <c r="CBH70" s="104">
        <f t="shared" si="186"/>
        <v>0</v>
      </c>
      <c r="CBI70" s="104">
        <f t="shared" si="186"/>
        <v>0</v>
      </c>
      <c r="CBJ70" s="104">
        <f t="shared" si="186"/>
        <v>0</v>
      </c>
      <c r="CBK70" s="104">
        <f t="shared" si="186"/>
        <v>0</v>
      </c>
      <c r="CBL70" s="104">
        <f t="shared" si="186"/>
        <v>0</v>
      </c>
      <c r="CBM70" s="104">
        <f t="shared" si="186"/>
        <v>0</v>
      </c>
      <c r="CBN70" s="104">
        <f t="shared" si="186"/>
        <v>0</v>
      </c>
      <c r="CBO70" s="104">
        <f t="shared" si="186"/>
        <v>0</v>
      </c>
      <c r="CBP70" s="104">
        <f t="shared" si="186"/>
        <v>0</v>
      </c>
      <c r="CBQ70" s="104">
        <f t="shared" si="186"/>
        <v>0</v>
      </c>
      <c r="CBR70" s="104">
        <f t="shared" si="186"/>
        <v>0</v>
      </c>
      <c r="CBS70" s="104">
        <f t="shared" si="186"/>
        <v>0</v>
      </c>
      <c r="CBT70" s="104">
        <f t="shared" si="186"/>
        <v>0</v>
      </c>
      <c r="CBU70" s="104">
        <f t="shared" si="186"/>
        <v>0</v>
      </c>
      <c r="CBV70" s="104">
        <f t="shared" si="186"/>
        <v>0</v>
      </c>
      <c r="CBW70" s="104">
        <f t="shared" si="186"/>
        <v>0</v>
      </c>
      <c r="CBX70" s="104">
        <f t="shared" si="186"/>
        <v>0</v>
      </c>
      <c r="CBY70" s="104">
        <f t="shared" si="186"/>
        <v>0</v>
      </c>
      <c r="CBZ70" s="104">
        <f t="shared" si="186"/>
        <v>0</v>
      </c>
      <c r="CCA70" s="104">
        <f t="shared" si="186"/>
        <v>0</v>
      </c>
      <c r="CCB70" s="104">
        <f t="shared" si="186"/>
        <v>0</v>
      </c>
      <c r="CCC70" s="104">
        <f t="shared" si="186"/>
        <v>0</v>
      </c>
      <c r="CCD70" s="104">
        <f t="shared" si="186"/>
        <v>0</v>
      </c>
      <c r="CCE70" s="104">
        <f t="shared" si="186"/>
        <v>0</v>
      </c>
      <c r="CCF70" s="104">
        <f t="shared" si="186"/>
        <v>0</v>
      </c>
      <c r="CCG70" s="104">
        <f t="shared" si="186"/>
        <v>0</v>
      </c>
      <c r="CCH70" s="104">
        <f t="shared" si="186"/>
        <v>0</v>
      </c>
      <c r="CCI70" s="104">
        <f t="shared" si="186"/>
        <v>0</v>
      </c>
      <c r="CCJ70" s="104">
        <f t="shared" si="186"/>
        <v>0</v>
      </c>
      <c r="CCK70" s="104">
        <f t="shared" si="186"/>
        <v>0</v>
      </c>
      <c r="CCL70" s="104">
        <f t="shared" si="186"/>
        <v>0</v>
      </c>
      <c r="CCM70" s="104">
        <f t="shared" si="186"/>
        <v>0</v>
      </c>
      <c r="CCN70" s="104">
        <f t="shared" si="186"/>
        <v>0</v>
      </c>
      <c r="CCO70" s="104">
        <f t="shared" si="186"/>
        <v>0</v>
      </c>
      <c r="CCP70" s="104">
        <f t="shared" si="186"/>
        <v>0</v>
      </c>
      <c r="CCQ70" s="104">
        <f t="shared" si="186"/>
        <v>0</v>
      </c>
      <c r="CCR70" s="104">
        <f t="shared" si="186"/>
        <v>0</v>
      </c>
      <c r="CCS70" s="104">
        <f t="shared" si="186"/>
        <v>0</v>
      </c>
      <c r="CCT70" s="104">
        <f t="shared" si="186"/>
        <v>0</v>
      </c>
      <c r="CCU70" s="104">
        <f t="shared" si="186"/>
        <v>0</v>
      </c>
      <c r="CCV70" s="104">
        <f t="shared" si="186"/>
        <v>0</v>
      </c>
      <c r="CCW70" s="104">
        <f t="shared" ref="CCW70:CFH70" si="187">+CCW10+CCW18+CCW27+CCW33+CCW39+CCW45+CCW58-CCW69+CCW50</f>
        <v>0</v>
      </c>
      <c r="CCX70" s="104">
        <f t="shared" si="187"/>
        <v>0</v>
      </c>
      <c r="CCY70" s="104">
        <f t="shared" si="187"/>
        <v>0</v>
      </c>
      <c r="CCZ70" s="104">
        <f t="shared" si="187"/>
        <v>0</v>
      </c>
      <c r="CDA70" s="104">
        <f t="shared" si="187"/>
        <v>0</v>
      </c>
      <c r="CDB70" s="104">
        <f t="shared" si="187"/>
        <v>0</v>
      </c>
      <c r="CDC70" s="104">
        <f t="shared" si="187"/>
        <v>0</v>
      </c>
      <c r="CDD70" s="104">
        <f t="shared" si="187"/>
        <v>0</v>
      </c>
      <c r="CDE70" s="104">
        <f t="shared" si="187"/>
        <v>0</v>
      </c>
      <c r="CDF70" s="104">
        <f t="shared" si="187"/>
        <v>0</v>
      </c>
      <c r="CDG70" s="104">
        <f t="shared" si="187"/>
        <v>0</v>
      </c>
      <c r="CDH70" s="104">
        <f t="shared" si="187"/>
        <v>0</v>
      </c>
      <c r="CDI70" s="104">
        <f t="shared" si="187"/>
        <v>0</v>
      </c>
      <c r="CDJ70" s="104">
        <f t="shared" si="187"/>
        <v>0</v>
      </c>
      <c r="CDK70" s="104">
        <f t="shared" si="187"/>
        <v>0</v>
      </c>
      <c r="CDL70" s="104">
        <f t="shared" si="187"/>
        <v>0</v>
      </c>
      <c r="CDM70" s="104">
        <f t="shared" si="187"/>
        <v>0</v>
      </c>
      <c r="CDN70" s="104">
        <f t="shared" si="187"/>
        <v>0</v>
      </c>
      <c r="CDO70" s="104">
        <f t="shared" si="187"/>
        <v>0</v>
      </c>
      <c r="CDP70" s="104">
        <f t="shared" si="187"/>
        <v>0</v>
      </c>
      <c r="CDQ70" s="104">
        <f t="shared" si="187"/>
        <v>0</v>
      </c>
      <c r="CDR70" s="104">
        <f t="shared" si="187"/>
        <v>0</v>
      </c>
      <c r="CDS70" s="104">
        <f t="shared" si="187"/>
        <v>0</v>
      </c>
      <c r="CDT70" s="104">
        <f t="shared" si="187"/>
        <v>0</v>
      </c>
      <c r="CDU70" s="104">
        <f t="shared" si="187"/>
        <v>0</v>
      </c>
      <c r="CDV70" s="104">
        <f t="shared" si="187"/>
        <v>0</v>
      </c>
      <c r="CDW70" s="104">
        <f t="shared" si="187"/>
        <v>0</v>
      </c>
      <c r="CDX70" s="104">
        <f t="shared" si="187"/>
        <v>0</v>
      </c>
      <c r="CDY70" s="104">
        <f t="shared" si="187"/>
        <v>0</v>
      </c>
      <c r="CDZ70" s="104">
        <f t="shared" si="187"/>
        <v>0</v>
      </c>
      <c r="CEA70" s="104">
        <f t="shared" si="187"/>
        <v>0</v>
      </c>
      <c r="CEB70" s="104">
        <f t="shared" si="187"/>
        <v>0</v>
      </c>
      <c r="CEC70" s="104">
        <f t="shared" si="187"/>
        <v>0</v>
      </c>
      <c r="CED70" s="104">
        <f t="shared" si="187"/>
        <v>0</v>
      </c>
      <c r="CEE70" s="104">
        <f t="shared" si="187"/>
        <v>0</v>
      </c>
      <c r="CEF70" s="104">
        <f t="shared" si="187"/>
        <v>0</v>
      </c>
      <c r="CEG70" s="104">
        <f t="shared" si="187"/>
        <v>0</v>
      </c>
      <c r="CEH70" s="104">
        <f t="shared" si="187"/>
        <v>0</v>
      </c>
      <c r="CEI70" s="104">
        <f t="shared" si="187"/>
        <v>0</v>
      </c>
      <c r="CEJ70" s="104">
        <f t="shared" si="187"/>
        <v>0</v>
      </c>
      <c r="CEK70" s="104">
        <f t="shared" si="187"/>
        <v>0</v>
      </c>
      <c r="CEL70" s="104">
        <f t="shared" si="187"/>
        <v>0</v>
      </c>
      <c r="CEM70" s="104">
        <f t="shared" si="187"/>
        <v>0</v>
      </c>
      <c r="CEN70" s="104">
        <f t="shared" si="187"/>
        <v>0</v>
      </c>
      <c r="CEO70" s="104">
        <f t="shared" si="187"/>
        <v>0</v>
      </c>
      <c r="CEP70" s="104">
        <f t="shared" si="187"/>
        <v>0</v>
      </c>
      <c r="CEQ70" s="104">
        <f t="shared" si="187"/>
        <v>0</v>
      </c>
      <c r="CER70" s="104">
        <f t="shared" si="187"/>
        <v>0</v>
      </c>
      <c r="CES70" s="104">
        <f t="shared" si="187"/>
        <v>0</v>
      </c>
      <c r="CET70" s="104">
        <f t="shared" si="187"/>
        <v>0</v>
      </c>
      <c r="CEU70" s="104">
        <f t="shared" si="187"/>
        <v>0</v>
      </c>
      <c r="CEV70" s="104">
        <f t="shared" si="187"/>
        <v>0</v>
      </c>
      <c r="CEW70" s="104">
        <f t="shared" si="187"/>
        <v>0</v>
      </c>
      <c r="CEX70" s="104">
        <f t="shared" si="187"/>
        <v>0</v>
      </c>
      <c r="CEY70" s="104">
        <f t="shared" si="187"/>
        <v>0</v>
      </c>
      <c r="CEZ70" s="104">
        <f t="shared" si="187"/>
        <v>0</v>
      </c>
      <c r="CFA70" s="104">
        <f t="shared" si="187"/>
        <v>0</v>
      </c>
      <c r="CFB70" s="104">
        <f t="shared" si="187"/>
        <v>0</v>
      </c>
      <c r="CFC70" s="104">
        <f t="shared" si="187"/>
        <v>0</v>
      </c>
      <c r="CFD70" s="104">
        <f t="shared" si="187"/>
        <v>0</v>
      </c>
      <c r="CFE70" s="104">
        <f t="shared" si="187"/>
        <v>0</v>
      </c>
      <c r="CFF70" s="104">
        <f t="shared" si="187"/>
        <v>0</v>
      </c>
      <c r="CFG70" s="104">
        <f t="shared" si="187"/>
        <v>0</v>
      </c>
      <c r="CFH70" s="104">
        <f t="shared" si="187"/>
        <v>0</v>
      </c>
      <c r="CFI70" s="104">
        <f t="shared" ref="CFI70:CHT70" si="188">+CFI10+CFI18+CFI27+CFI33+CFI39+CFI45+CFI58-CFI69+CFI50</f>
        <v>0</v>
      </c>
      <c r="CFJ70" s="104">
        <f t="shared" si="188"/>
        <v>0</v>
      </c>
      <c r="CFK70" s="104">
        <f t="shared" si="188"/>
        <v>0</v>
      </c>
      <c r="CFL70" s="104">
        <f t="shared" si="188"/>
        <v>0</v>
      </c>
      <c r="CFM70" s="104">
        <f t="shared" si="188"/>
        <v>0</v>
      </c>
      <c r="CFN70" s="104">
        <f t="shared" si="188"/>
        <v>0</v>
      </c>
      <c r="CFO70" s="104">
        <f t="shared" si="188"/>
        <v>0</v>
      </c>
      <c r="CFP70" s="104">
        <f t="shared" si="188"/>
        <v>0</v>
      </c>
      <c r="CFQ70" s="104">
        <f t="shared" si="188"/>
        <v>0</v>
      </c>
      <c r="CFR70" s="104">
        <f t="shared" si="188"/>
        <v>0</v>
      </c>
      <c r="CFS70" s="104">
        <f t="shared" si="188"/>
        <v>0</v>
      </c>
      <c r="CFT70" s="104">
        <f t="shared" si="188"/>
        <v>0</v>
      </c>
      <c r="CFU70" s="104">
        <f t="shared" si="188"/>
        <v>0</v>
      </c>
      <c r="CFV70" s="104">
        <f t="shared" si="188"/>
        <v>0</v>
      </c>
      <c r="CFW70" s="104">
        <f t="shared" si="188"/>
        <v>0</v>
      </c>
      <c r="CFX70" s="104">
        <f t="shared" si="188"/>
        <v>0</v>
      </c>
      <c r="CFY70" s="104">
        <f t="shared" si="188"/>
        <v>0</v>
      </c>
      <c r="CFZ70" s="104">
        <f t="shared" si="188"/>
        <v>0</v>
      </c>
      <c r="CGA70" s="104">
        <f t="shared" si="188"/>
        <v>0</v>
      </c>
      <c r="CGB70" s="104">
        <f t="shared" si="188"/>
        <v>0</v>
      </c>
      <c r="CGC70" s="104">
        <f t="shared" si="188"/>
        <v>0</v>
      </c>
      <c r="CGD70" s="104">
        <f t="shared" si="188"/>
        <v>0</v>
      </c>
      <c r="CGE70" s="104">
        <f t="shared" si="188"/>
        <v>0</v>
      </c>
      <c r="CGF70" s="104">
        <f t="shared" si="188"/>
        <v>0</v>
      </c>
      <c r="CGG70" s="104">
        <f t="shared" si="188"/>
        <v>0</v>
      </c>
      <c r="CGH70" s="104">
        <f t="shared" si="188"/>
        <v>0</v>
      </c>
      <c r="CGI70" s="104">
        <f t="shared" si="188"/>
        <v>0</v>
      </c>
      <c r="CGJ70" s="104">
        <f t="shared" si="188"/>
        <v>0</v>
      </c>
      <c r="CGK70" s="104">
        <f t="shared" si="188"/>
        <v>0</v>
      </c>
      <c r="CGL70" s="104">
        <f t="shared" si="188"/>
        <v>0</v>
      </c>
      <c r="CGM70" s="104">
        <f t="shared" si="188"/>
        <v>0</v>
      </c>
      <c r="CGN70" s="104">
        <f t="shared" si="188"/>
        <v>0</v>
      </c>
      <c r="CGO70" s="104">
        <f t="shared" si="188"/>
        <v>0</v>
      </c>
      <c r="CGP70" s="104">
        <f t="shared" si="188"/>
        <v>0</v>
      </c>
      <c r="CGQ70" s="104">
        <f t="shared" si="188"/>
        <v>0</v>
      </c>
      <c r="CGR70" s="104">
        <f t="shared" si="188"/>
        <v>0</v>
      </c>
      <c r="CGS70" s="104">
        <f t="shared" si="188"/>
        <v>0</v>
      </c>
      <c r="CGT70" s="104">
        <f t="shared" si="188"/>
        <v>0</v>
      </c>
      <c r="CGU70" s="104">
        <f t="shared" si="188"/>
        <v>0</v>
      </c>
      <c r="CGV70" s="104">
        <f t="shared" si="188"/>
        <v>0</v>
      </c>
      <c r="CGW70" s="104">
        <f t="shared" si="188"/>
        <v>0</v>
      </c>
      <c r="CGX70" s="104">
        <f t="shared" si="188"/>
        <v>0</v>
      </c>
      <c r="CGY70" s="104">
        <f t="shared" si="188"/>
        <v>0</v>
      </c>
      <c r="CGZ70" s="104">
        <f t="shared" si="188"/>
        <v>0</v>
      </c>
      <c r="CHA70" s="104">
        <f t="shared" si="188"/>
        <v>0</v>
      </c>
      <c r="CHB70" s="104">
        <f t="shared" si="188"/>
        <v>0</v>
      </c>
      <c r="CHC70" s="104">
        <f t="shared" si="188"/>
        <v>0</v>
      </c>
      <c r="CHD70" s="104">
        <f t="shared" si="188"/>
        <v>0</v>
      </c>
      <c r="CHE70" s="104">
        <f t="shared" si="188"/>
        <v>0</v>
      </c>
      <c r="CHF70" s="104">
        <f t="shared" si="188"/>
        <v>0</v>
      </c>
      <c r="CHG70" s="104">
        <f t="shared" si="188"/>
        <v>0</v>
      </c>
      <c r="CHH70" s="104">
        <f t="shared" si="188"/>
        <v>0</v>
      </c>
      <c r="CHI70" s="104">
        <f t="shared" si="188"/>
        <v>0</v>
      </c>
      <c r="CHJ70" s="104">
        <f t="shared" si="188"/>
        <v>0</v>
      </c>
      <c r="CHK70" s="104">
        <f t="shared" si="188"/>
        <v>0</v>
      </c>
      <c r="CHL70" s="104">
        <f t="shared" si="188"/>
        <v>0</v>
      </c>
      <c r="CHM70" s="104">
        <f t="shared" si="188"/>
        <v>0</v>
      </c>
      <c r="CHN70" s="104">
        <f t="shared" si="188"/>
        <v>0</v>
      </c>
      <c r="CHO70" s="104">
        <f t="shared" si="188"/>
        <v>0</v>
      </c>
      <c r="CHP70" s="104">
        <f t="shared" si="188"/>
        <v>0</v>
      </c>
      <c r="CHQ70" s="104">
        <f t="shared" si="188"/>
        <v>0</v>
      </c>
      <c r="CHR70" s="104">
        <f t="shared" si="188"/>
        <v>0</v>
      </c>
      <c r="CHS70" s="104">
        <f t="shared" si="188"/>
        <v>0</v>
      </c>
      <c r="CHT70" s="104">
        <f t="shared" si="188"/>
        <v>0</v>
      </c>
      <c r="CHU70" s="104">
        <f t="shared" ref="CHU70:CKF70" si="189">+CHU10+CHU18+CHU27+CHU33+CHU39+CHU45+CHU58-CHU69+CHU50</f>
        <v>0</v>
      </c>
      <c r="CHV70" s="104">
        <f t="shared" si="189"/>
        <v>0</v>
      </c>
      <c r="CHW70" s="104">
        <f t="shared" si="189"/>
        <v>0</v>
      </c>
      <c r="CHX70" s="104">
        <f t="shared" si="189"/>
        <v>0</v>
      </c>
      <c r="CHY70" s="104">
        <f t="shared" si="189"/>
        <v>0</v>
      </c>
      <c r="CHZ70" s="104">
        <f t="shared" si="189"/>
        <v>0</v>
      </c>
      <c r="CIA70" s="104">
        <f t="shared" si="189"/>
        <v>0</v>
      </c>
      <c r="CIB70" s="104">
        <f t="shared" si="189"/>
        <v>0</v>
      </c>
      <c r="CIC70" s="104">
        <f t="shared" si="189"/>
        <v>0</v>
      </c>
      <c r="CID70" s="104">
        <f t="shared" si="189"/>
        <v>0</v>
      </c>
      <c r="CIE70" s="104">
        <f t="shared" si="189"/>
        <v>0</v>
      </c>
      <c r="CIF70" s="104">
        <f t="shared" si="189"/>
        <v>0</v>
      </c>
      <c r="CIG70" s="104">
        <f t="shared" si="189"/>
        <v>0</v>
      </c>
      <c r="CIH70" s="104">
        <f t="shared" si="189"/>
        <v>0</v>
      </c>
      <c r="CII70" s="104">
        <f t="shared" si="189"/>
        <v>0</v>
      </c>
      <c r="CIJ70" s="104">
        <f t="shared" si="189"/>
        <v>0</v>
      </c>
      <c r="CIK70" s="104">
        <f t="shared" si="189"/>
        <v>0</v>
      </c>
      <c r="CIL70" s="104">
        <f t="shared" si="189"/>
        <v>0</v>
      </c>
      <c r="CIM70" s="104">
        <f t="shared" si="189"/>
        <v>0</v>
      </c>
      <c r="CIN70" s="104">
        <f t="shared" si="189"/>
        <v>0</v>
      </c>
      <c r="CIO70" s="104">
        <f t="shared" si="189"/>
        <v>0</v>
      </c>
      <c r="CIP70" s="104">
        <f t="shared" si="189"/>
        <v>0</v>
      </c>
      <c r="CIQ70" s="104">
        <f t="shared" si="189"/>
        <v>0</v>
      </c>
      <c r="CIR70" s="104">
        <f t="shared" si="189"/>
        <v>0</v>
      </c>
      <c r="CIS70" s="104">
        <f t="shared" si="189"/>
        <v>0</v>
      </c>
      <c r="CIT70" s="104">
        <f t="shared" si="189"/>
        <v>0</v>
      </c>
      <c r="CIU70" s="104">
        <f t="shared" si="189"/>
        <v>0</v>
      </c>
      <c r="CIV70" s="104">
        <f t="shared" si="189"/>
        <v>0</v>
      </c>
      <c r="CIW70" s="104">
        <f t="shared" si="189"/>
        <v>0</v>
      </c>
      <c r="CIX70" s="104">
        <f t="shared" si="189"/>
        <v>0</v>
      </c>
      <c r="CIY70" s="104">
        <f t="shared" si="189"/>
        <v>0</v>
      </c>
      <c r="CIZ70" s="104">
        <f t="shared" si="189"/>
        <v>0</v>
      </c>
      <c r="CJA70" s="104">
        <f t="shared" si="189"/>
        <v>0</v>
      </c>
      <c r="CJB70" s="104">
        <f t="shared" si="189"/>
        <v>0</v>
      </c>
      <c r="CJC70" s="104">
        <f t="shared" si="189"/>
        <v>0</v>
      </c>
      <c r="CJD70" s="104">
        <f t="shared" si="189"/>
        <v>0</v>
      </c>
      <c r="CJE70" s="104">
        <f t="shared" si="189"/>
        <v>0</v>
      </c>
      <c r="CJF70" s="104">
        <f t="shared" si="189"/>
        <v>0</v>
      </c>
      <c r="CJG70" s="104">
        <f t="shared" si="189"/>
        <v>0</v>
      </c>
      <c r="CJH70" s="104">
        <f t="shared" si="189"/>
        <v>0</v>
      </c>
      <c r="CJI70" s="104">
        <f t="shared" si="189"/>
        <v>0</v>
      </c>
      <c r="CJJ70" s="104">
        <f t="shared" si="189"/>
        <v>0</v>
      </c>
      <c r="CJK70" s="104">
        <f t="shared" si="189"/>
        <v>0</v>
      </c>
      <c r="CJL70" s="104">
        <f t="shared" si="189"/>
        <v>0</v>
      </c>
      <c r="CJM70" s="104">
        <f t="shared" si="189"/>
        <v>0</v>
      </c>
      <c r="CJN70" s="104">
        <f t="shared" si="189"/>
        <v>0</v>
      </c>
      <c r="CJO70" s="104">
        <f t="shared" si="189"/>
        <v>0</v>
      </c>
      <c r="CJP70" s="104">
        <f t="shared" si="189"/>
        <v>0</v>
      </c>
      <c r="CJQ70" s="104">
        <f t="shared" si="189"/>
        <v>0</v>
      </c>
      <c r="CJR70" s="104">
        <f t="shared" si="189"/>
        <v>0</v>
      </c>
      <c r="CJS70" s="104">
        <f t="shared" si="189"/>
        <v>0</v>
      </c>
      <c r="CJT70" s="104">
        <f t="shared" si="189"/>
        <v>0</v>
      </c>
      <c r="CJU70" s="104">
        <f t="shared" si="189"/>
        <v>0</v>
      </c>
      <c r="CJV70" s="104">
        <f t="shared" si="189"/>
        <v>0</v>
      </c>
      <c r="CJW70" s="104">
        <f t="shared" si="189"/>
        <v>0</v>
      </c>
      <c r="CJX70" s="104">
        <f t="shared" si="189"/>
        <v>0</v>
      </c>
      <c r="CJY70" s="104">
        <f t="shared" si="189"/>
        <v>0</v>
      </c>
      <c r="CJZ70" s="104">
        <f t="shared" si="189"/>
        <v>0</v>
      </c>
      <c r="CKA70" s="104">
        <f t="shared" si="189"/>
        <v>0</v>
      </c>
      <c r="CKB70" s="104">
        <f t="shared" si="189"/>
        <v>0</v>
      </c>
      <c r="CKC70" s="104">
        <f t="shared" si="189"/>
        <v>0</v>
      </c>
      <c r="CKD70" s="104">
        <f t="shared" si="189"/>
        <v>0</v>
      </c>
      <c r="CKE70" s="104">
        <f t="shared" si="189"/>
        <v>0</v>
      </c>
      <c r="CKF70" s="104">
        <f t="shared" si="189"/>
        <v>0</v>
      </c>
      <c r="CKG70" s="104">
        <f t="shared" ref="CKG70:CMR70" si="190">+CKG10+CKG18+CKG27+CKG33+CKG39+CKG45+CKG58-CKG69+CKG50</f>
        <v>0</v>
      </c>
      <c r="CKH70" s="104">
        <f t="shared" si="190"/>
        <v>0</v>
      </c>
      <c r="CKI70" s="104">
        <f t="shared" si="190"/>
        <v>0</v>
      </c>
      <c r="CKJ70" s="104">
        <f t="shared" si="190"/>
        <v>0</v>
      </c>
      <c r="CKK70" s="104">
        <f t="shared" si="190"/>
        <v>0</v>
      </c>
      <c r="CKL70" s="104">
        <f t="shared" si="190"/>
        <v>0</v>
      </c>
      <c r="CKM70" s="104">
        <f t="shared" si="190"/>
        <v>0</v>
      </c>
      <c r="CKN70" s="104">
        <f t="shared" si="190"/>
        <v>0</v>
      </c>
      <c r="CKO70" s="104">
        <f t="shared" si="190"/>
        <v>0</v>
      </c>
      <c r="CKP70" s="104">
        <f t="shared" si="190"/>
        <v>0</v>
      </c>
      <c r="CKQ70" s="104">
        <f t="shared" si="190"/>
        <v>0</v>
      </c>
      <c r="CKR70" s="104">
        <f t="shared" si="190"/>
        <v>0</v>
      </c>
      <c r="CKS70" s="104">
        <f t="shared" si="190"/>
        <v>0</v>
      </c>
      <c r="CKT70" s="104">
        <f t="shared" si="190"/>
        <v>0</v>
      </c>
      <c r="CKU70" s="104">
        <f t="shared" si="190"/>
        <v>0</v>
      </c>
      <c r="CKV70" s="104">
        <f t="shared" si="190"/>
        <v>0</v>
      </c>
      <c r="CKW70" s="104">
        <f t="shared" si="190"/>
        <v>0</v>
      </c>
      <c r="CKX70" s="104">
        <f t="shared" si="190"/>
        <v>0</v>
      </c>
      <c r="CKY70" s="104">
        <f t="shared" si="190"/>
        <v>0</v>
      </c>
      <c r="CKZ70" s="104">
        <f t="shared" si="190"/>
        <v>0</v>
      </c>
      <c r="CLA70" s="104">
        <f t="shared" si="190"/>
        <v>0</v>
      </c>
      <c r="CLB70" s="104">
        <f t="shared" si="190"/>
        <v>0</v>
      </c>
      <c r="CLC70" s="104">
        <f t="shared" si="190"/>
        <v>0</v>
      </c>
      <c r="CLD70" s="104">
        <f t="shared" si="190"/>
        <v>0</v>
      </c>
      <c r="CLE70" s="104">
        <f t="shared" si="190"/>
        <v>0</v>
      </c>
      <c r="CLF70" s="104">
        <f t="shared" si="190"/>
        <v>0</v>
      </c>
      <c r="CLG70" s="104">
        <f t="shared" si="190"/>
        <v>0</v>
      </c>
      <c r="CLH70" s="104">
        <f t="shared" si="190"/>
        <v>0</v>
      </c>
      <c r="CLI70" s="104">
        <f t="shared" si="190"/>
        <v>0</v>
      </c>
      <c r="CLJ70" s="104">
        <f t="shared" si="190"/>
        <v>0</v>
      </c>
      <c r="CLK70" s="104">
        <f t="shared" si="190"/>
        <v>0</v>
      </c>
      <c r="CLL70" s="104">
        <f t="shared" si="190"/>
        <v>0</v>
      </c>
      <c r="CLM70" s="104">
        <f t="shared" si="190"/>
        <v>0</v>
      </c>
      <c r="CLN70" s="104">
        <f t="shared" si="190"/>
        <v>0</v>
      </c>
      <c r="CLO70" s="104">
        <f t="shared" si="190"/>
        <v>0</v>
      </c>
      <c r="CLP70" s="104">
        <f t="shared" si="190"/>
        <v>0</v>
      </c>
      <c r="CLQ70" s="104">
        <f t="shared" si="190"/>
        <v>0</v>
      </c>
      <c r="CLR70" s="104">
        <f t="shared" si="190"/>
        <v>0</v>
      </c>
      <c r="CLS70" s="104">
        <f t="shared" si="190"/>
        <v>0</v>
      </c>
      <c r="CLT70" s="104">
        <f t="shared" si="190"/>
        <v>0</v>
      </c>
      <c r="CLU70" s="104">
        <f t="shared" si="190"/>
        <v>0</v>
      </c>
      <c r="CLV70" s="104">
        <f t="shared" si="190"/>
        <v>0</v>
      </c>
      <c r="CLW70" s="104">
        <f t="shared" si="190"/>
        <v>0</v>
      </c>
      <c r="CLX70" s="104">
        <f t="shared" si="190"/>
        <v>0</v>
      </c>
      <c r="CLY70" s="104">
        <f t="shared" si="190"/>
        <v>0</v>
      </c>
      <c r="CLZ70" s="104">
        <f t="shared" si="190"/>
        <v>0</v>
      </c>
      <c r="CMA70" s="104">
        <f t="shared" si="190"/>
        <v>0</v>
      </c>
      <c r="CMB70" s="104">
        <f t="shared" si="190"/>
        <v>0</v>
      </c>
      <c r="CMC70" s="104">
        <f t="shared" si="190"/>
        <v>0</v>
      </c>
      <c r="CMD70" s="104">
        <f t="shared" si="190"/>
        <v>0</v>
      </c>
      <c r="CME70" s="104">
        <f t="shared" si="190"/>
        <v>0</v>
      </c>
      <c r="CMF70" s="104">
        <f t="shared" si="190"/>
        <v>0</v>
      </c>
      <c r="CMG70" s="104">
        <f t="shared" si="190"/>
        <v>0</v>
      </c>
      <c r="CMH70" s="104">
        <f t="shared" si="190"/>
        <v>0</v>
      </c>
      <c r="CMI70" s="104">
        <f t="shared" si="190"/>
        <v>0</v>
      </c>
      <c r="CMJ70" s="104">
        <f t="shared" si="190"/>
        <v>0</v>
      </c>
      <c r="CMK70" s="104">
        <f t="shared" si="190"/>
        <v>0</v>
      </c>
      <c r="CML70" s="104">
        <f t="shared" si="190"/>
        <v>0</v>
      </c>
      <c r="CMM70" s="104">
        <f t="shared" si="190"/>
        <v>0</v>
      </c>
      <c r="CMN70" s="104">
        <f t="shared" si="190"/>
        <v>0</v>
      </c>
      <c r="CMO70" s="104">
        <f t="shared" si="190"/>
        <v>0</v>
      </c>
      <c r="CMP70" s="104">
        <f t="shared" si="190"/>
        <v>0</v>
      </c>
      <c r="CMQ70" s="104">
        <f t="shared" si="190"/>
        <v>0</v>
      </c>
      <c r="CMR70" s="104">
        <f t="shared" si="190"/>
        <v>0</v>
      </c>
      <c r="CMS70" s="104">
        <f t="shared" ref="CMS70:CPD70" si="191">+CMS10+CMS18+CMS27+CMS33+CMS39+CMS45+CMS58-CMS69+CMS50</f>
        <v>0</v>
      </c>
      <c r="CMT70" s="104">
        <f t="shared" si="191"/>
        <v>0</v>
      </c>
      <c r="CMU70" s="104">
        <f t="shared" si="191"/>
        <v>0</v>
      </c>
      <c r="CMV70" s="104">
        <f t="shared" si="191"/>
        <v>0</v>
      </c>
      <c r="CMW70" s="104">
        <f t="shared" si="191"/>
        <v>0</v>
      </c>
      <c r="CMX70" s="104">
        <f t="shared" si="191"/>
        <v>0</v>
      </c>
      <c r="CMY70" s="104">
        <f t="shared" si="191"/>
        <v>0</v>
      </c>
      <c r="CMZ70" s="104">
        <f t="shared" si="191"/>
        <v>0</v>
      </c>
      <c r="CNA70" s="104">
        <f t="shared" si="191"/>
        <v>0</v>
      </c>
      <c r="CNB70" s="104">
        <f t="shared" si="191"/>
        <v>0</v>
      </c>
      <c r="CNC70" s="104">
        <f t="shared" si="191"/>
        <v>0</v>
      </c>
      <c r="CND70" s="104">
        <f t="shared" si="191"/>
        <v>0</v>
      </c>
      <c r="CNE70" s="104">
        <f t="shared" si="191"/>
        <v>0</v>
      </c>
      <c r="CNF70" s="104">
        <f t="shared" si="191"/>
        <v>0</v>
      </c>
      <c r="CNG70" s="104">
        <f t="shared" si="191"/>
        <v>0</v>
      </c>
      <c r="CNH70" s="104">
        <f t="shared" si="191"/>
        <v>0</v>
      </c>
      <c r="CNI70" s="104">
        <f t="shared" si="191"/>
        <v>0</v>
      </c>
      <c r="CNJ70" s="104">
        <f t="shared" si="191"/>
        <v>0</v>
      </c>
      <c r="CNK70" s="104">
        <f t="shared" si="191"/>
        <v>0</v>
      </c>
      <c r="CNL70" s="104">
        <f t="shared" si="191"/>
        <v>0</v>
      </c>
      <c r="CNM70" s="104">
        <f t="shared" si="191"/>
        <v>0</v>
      </c>
      <c r="CNN70" s="104">
        <f t="shared" si="191"/>
        <v>0</v>
      </c>
      <c r="CNO70" s="104">
        <f t="shared" si="191"/>
        <v>0</v>
      </c>
      <c r="CNP70" s="104">
        <f t="shared" si="191"/>
        <v>0</v>
      </c>
      <c r="CNQ70" s="104">
        <f t="shared" si="191"/>
        <v>0</v>
      </c>
      <c r="CNR70" s="104">
        <f t="shared" si="191"/>
        <v>0</v>
      </c>
      <c r="CNS70" s="104">
        <f t="shared" si="191"/>
        <v>0</v>
      </c>
      <c r="CNT70" s="104">
        <f t="shared" si="191"/>
        <v>0</v>
      </c>
      <c r="CNU70" s="104">
        <f t="shared" si="191"/>
        <v>0</v>
      </c>
      <c r="CNV70" s="104">
        <f t="shared" si="191"/>
        <v>0</v>
      </c>
      <c r="CNW70" s="104">
        <f t="shared" si="191"/>
        <v>0</v>
      </c>
      <c r="CNX70" s="104">
        <f t="shared" si="191"/>
        <v>0</v>
      </c>
      <c r="CNY70" s="104">
        <f t="shared" si="191"/>
        <v>0</v>
      </c>
      <c r="CNZ70" s="104">
        <f t="shared" si="191"/>
        <v>0</v>
      </c>
      <c r="COA70" s="104">
        <f t="shared" si="191"/>
        <v>0</v>
      </c>
      <c r="COB70" s="104">
        <f t="shared" si="191"/>
        <v>0</v>
      </c>
      <c r="COC70" s="104">
        <f t="shared" si="191"/>
        <v>0</v>
      </c>
      <c r="COD70" s="104">
        <f t="shared" si="191"/>
        <v>0</v>
      </c>
      <c r="COE70" s="104">
        <f t="shared" si="191"/>
        <v>0</v>
      </c>
      <c r="COF70" s="104">
        <f t="shared" si="191"/>
        <v>0</v>
      </c>
      <c r="COG70" s="104">
        <f t="shared" si="191"/>
        <v>0</v>
      </c>
      <c r="COH70" s="104">
        <f t="shared" si="191"/>
        <v>0</v>
      </c>
      <c r="COI70" s="104">
        <f t="shared" si="191"/>
        <v>0</v>
      </c>
      <c r="COJ70" s="104">
        <f t="shared" si="191"/>
        <v>0</v>
      </c>
      <c r="COK70" s="104">
        <f t="shared" si="191"/>
        <v>0</v>
      </c>
      <c r="COL70" s="104">
        <f t="shared" si="191"/>
        <v>0</v>
      </c>
      <c r="COM70" s="104">
        <f t="shared" si="191"/>
        <v>0</v>
      </c>
      <c r="CON70" s="104">
        <f t="shared" si="191"/>
        <v>0</v>
      </c>
      <c r="COO70" s="104">
        <f t="shared" si="191"/>
        <v>0</v>
      </c>
      <c r="COP70" s="104">
        <f t="shared" si="191"/>
        <v>0</v>
      </c>
      <c r="COQ70" s="104">
        <f t="shared" si="191"/>
        <v>0</v>
      </c>
      <c r="COR70" s="104">
        <f t="shared" si="191"/>
        <v>0</v>
      </c>
      <c r="COS70" s="104">
        <f t="shared" si="191"/>
        <v>0</v>
      </c>
      <c r="COT70" s="104">
        <f t="shared" si="191"/>
        <v>0</v>
      </c>
      <c r="COU70" s="104">
        <f t="shared" si="191"/>
        <v>0</v>
      </c>
      <c r="COV70" s="104">
        <f t="shared" si="191"/>
        <v>0</v>
      </c>
      <c r="COW70" s="104">
        <f t="shared" si="191"/>
        <v>0</v>
      </c>
      <c r="COX70" s="104">
        <f t="shared" si="191"/>
        <v>0</v>
      </c>
      <c r="COY70" s="104">
        <f t="shared" si="191"/>
        <v>0</v>
      </c>
      <c r="COZ70" s="104">
        <f t="shared" si="191"/>
        <v>0</v>
      </c>
      <c r="CPA70" s="104">
        <f t="shared" si="191"/>
        <v>0</v>
      </c>
      <c r="CPB70" s="104">
        <f t="shared" si="191"/>
        <v>0</v>
      </c>
      <c r="CPC70" s="104">
        <f t="shared" si="191"/>
        <v>0</v>
      </c>
      <c r="CPD70" s="104">
        <f t="shared" si="191"/>
        <v>0</v>
      </c>
      <c r="CPE70" s="104">
        <f t="shared" ref="CPE70:CRP70" si="192">+CPE10+CPE18+CPE27+CPE33+CPE39+CPE45+CPE58-CPE69+CPE50</f>
        <v>0</v>
      </c>
      <c r="CPF70" s="104">
        <f t="shared" si="192"/>
        <v>0</v>
      </c>
      <c r="CPG70" s="104">
        <f t="shared" si="192"/>
        <v>0</v>
      </c>
      <c r="CPH70" s="104">
        <f t="shared" si="192"/>
        <v>0</v>
      </c>
      <c r="CPI70" s="104">
        <f t="shared" si="192"/>
        <v>0</v>
      </c>
      <c r="CPJ70" s="104">
        <f t="shared" si="192"/>
        <v>0</v>
      </c>
      <c r="CPK70" s="104">
        <f t="shared" si="192"/>
        <v>0</v>
      </c>
      <c r="CPL70" s="104">
        <f t="shared" si="192"/>
        <v>0</v>
      </c>
      <c r="CPM70" s="104">
        <f t="shared" si="192"/>
        <v>0</v>
      </c>
      <c r="CPN70" s="104">
        <f t="shared" si="192"/>
        <v>0</v>
      </c>
      <c r="CPO70" s="104">
        <f t="shared" si="192"/>
        <v>0</v>
      </c>
      <c r="CPP70" s="104">
        <f t="shared" si="192"/>
        <v>0</v>
      </c>
      <c r="CPQ70" s="104">
        <f t="shared" si="192"/>
        <v>0</v>
      </c>
      <c r="CPR70" s="104">
        <f t="shared" si="192"/>
        <v>0</v>
      </c>
      <c r="CPS70" s="104">
        <f t="shared" si="192"/>
        <v>0</v>
      </c>
      <c r="CPT70" s="104">
        <f t="shared" si="192"/>
        <v>0</v>
      </c>
      <c r="CPU70" s="104">
        <f t="shared" si="192"/>
        <v>0</v>
      </c>
      <c r="CPV70" s="104">
        <f t="shared" si="192"/>
        <v>0</v>
      </c>
      <c r="CPW70" s="104">
        <f t="shared" si="192"/>
        <v>0</v>
      </c>
      <c r="CPX70" s="104">
        <f t="shared" si="192"/>
        <v>0</v>
      </c>
      <c r="CPY70" s="104">
        <f t="shared" si="192"/>
        <v>0</v>
      </c>
      <c r="CPZ70" s="104">
        <f t="shared" si="192"/>
        <v>0</v>
      </c>
      <c r="CQA70" s="104">
        <f t="shared" si="192"/>
        <v>0</v>
      </c>
      <c r="CQB70" s="104">
        <f t="shared" si="192"/>
        <v>0</v>
      </c>
      <c r="CQC70" s="104">
        <f t="shared" si="192"/>
        <v>0</v>
      </c>
      <c r="CQD70" s="104">
        <f t="shared" si="192"/>
        <v>0</v>
      </c>
      <c r="CQE70" s="104">
        <f t="shared" si="192"/>
        <v>0</v>
      </c>
      <c r="CQF70" s="104">
        <f t="shared" si="192"/>
        <v>0</v>
      </c>
      <c r="CQG70" s="104">
        <f t="shared" si="192"/>
        <v>0</v>
      </c>
      <c r="CQH70" s="104">
        <f t="shared" si="192"/>
        <v>0</v>
      </c>
      <c r="CQI70" s="104">
        <f t="shared" si="192"/>
        <v>0</v>
      </c>
      <c r="CQJ70" s="104">
        <f t="shared" si="192"/>
        <v>0</v>
      </c>
      <c r="CQK70" s="104">
        <f t="shared" si="192"/>
        <v>0</v>
      </c>
      <c r="CQL70" s="104">
        <f t="shared" si="192"/>
        <v>0</v>
      </c>
      <c r="CQM70" s="104">
        <f t="shared" si="192"/>
        <v>0</v>
      </c>
      <c r="CQN70" s="104">
        <f t="shared" si="192"/>
        <v>0</v>
      </c>
      <c r="CQO70" s="104">
        <f t="shared" si="192"/>
        <v>0</v>
      </c>
      <c r="CQP70" s="104">
        <f t="shared" si="192"/>
        <v>0</v>
      </c>
      <c r="CQQ70" s="104">
        <f t="shared" si="192"/>
        <v>0</v>
      </c>
      <c r="CQR70" s="104">
        <f t="shared" si="192"/>
        <v>0</v>
      </c>
      <c r="CQS70" s="104">
        <f t="shared" si="192"/>
        <v>0</v>
      </c>
      <c r="CQT70" s="104">
        <f t="shared" si="192"/>
        <v>0</v>
      </c>
      <c r="CQU70" s="104">
        <f t="shared" si="192"/>
        <v>0</v>
      </c>
      <c r="CQV70" s="104">
        <f t="shared" si="192"/>
        <v>0</v>
      </c>
      <c r="CQW70" s="104">
        <f t="shared" si="192"/>
        <v>0</v>
      </c>
      <c r="CQX70" s="104">
        <f t="shared" si="192"/>
        <v>0</v>
      </c>
      <c r="CQY70" s="104">
        <f t="shared" si="192"/>
        <v>0</v>
      </c>
      <c r="CQZ70" s="104">
        <f t="shared" si="192"/>
        <v>0</v>
      </c>
      <c r="CRA70" s="104">
        <f t="shared" si="192"/>
        <v>0</v>
      </c>
      <c r="CRB70" s="104">
        <f t="shared" si="192"/>
        <v>0</v>
      </c>
      <c r="CRC70" s="104">
        <f t="shared" si="192"/>
        <v>0</v>
      </c>
      <c r="CRD70" s="104">
        <f t="shared" si="192"/>
        <v>0</v>
      </c>
      <c r="CRE70" s="104">
        <f t="shared" si="192"/>
        <v>0</v>
      </c>
      <c r="CRF70" s="104">
        <f t="shared" si="192"/>
        <v>0</v>
      </c>
      <c r="CRG70" s="104">
        <f t="shared" si="192"/>
        <v>0</v>
      </c>
      <c r="CRH70" s="104">
        <f t="shared" si="192"/>
        <v>0</v>
      </c>
      <c r="CRI70" s="104">
        <f t="shared" si="192"/>
        <v>0</v>
      </c>
      <c r="CRJ70" s="104">
        <f t="shared" si="192"/>
        <v>0</v>
      </c>
      <c r="CRK70" s="104">
        <f t="shared" si="192"/>
        <v>0</v>
      </c>
      <c r="CRL70" s="104">
        <f t="shared" si="192"/>
        <v>0</v>
      </c>
      <c r="CRM70" s="104">
        <f t="shared" si="192"/>
        <v>0</v>
      </c>
      <c r="CRN70" s="104">
        <f t="shared" si="192"/>
        <v>0</v>
      </c>
      <c r="CRO70" s="104">
        <f t="shared" si="192"/>
        <v>0</v>
      </c>
      <c r="CRP70" s="104">
        <f t="shared" si="192"/>
        <v>0</v>
      </c>
      <c r="CRQ70" s="104">
        <f t="shared" ref="CRQ70:CUB70" si="193">+CRQ10+CRQ18+CRQ27+CRQ33+CRQ39+CRQ45+CRQ58-CRQ69+CRQ50</f>
        <v>0</v>
      </c>
      <c r="CRR70" s="104">
        <f t="shared" si="193"/>
        <v>0</v>
      </c>
      <c r="CRS70" s="104">
        <f t="shared" si="193"/>
        <v>0</v>
      </c>
      <c r="CRT70" s="104">
        <f t="shared" si="193"/>
        <v>0</v>
      </c>
      <c r="CRU70" s="104">
        <f t="shared" si="193"/>
        <v>0</v>
      </c>
      <c r="CRV70" s="104">
        <f t="shared" si="193"/>
        <v>0</v>
      </c>
      <c r="CRW70" s="104">
        <f t="shared" si="193"/>
        <v>0</v>
      </c>
      <c r="CRX70" s="104">
        <f t="shared" si="193"/>
        <v>0</v>
      </c>
      <c r="CRY70" s="104">
        <f t="shared" si="193"/>
        <v>0</v>
      </c>
      <c r="CRZ70" s="104">
        <f t="shared" si="193"/>
        <v>0</v>
      </c>
      <c r="CSA70" s="104">
        <f t="shared" si="193"/>
        <v>0</v>
      </c>
      <c r="CSB70" s="104">
        <f t="shared" si="193"/>
        <v>0</v>
      </c>
      <c r="CSC70" s="104">
        <f t="shared" si="193"/>
        <v>0</v>
      </c>
      <c r="CSD70" s="104">
        <f t="shared" si="193"/>
        <v>0</v>
      </c>
      <c r="CSE70" s="104">
        <f t="shared" si="193"/>
        <v>0</v>
      </c>
      <c r="CSF70" s="104">
        <f t="shared" si="193"/>
        <v>0</v>
      </c>
      <c r="CSG70" s="104">
        <f t="shared" si="193"/>
        <v>0</v>
      </c>
      <c r="CSH70" s="104">
        <f t="shared" si="193"/>
        <v>0</v>
      </c>
      <c r="CSI70" s="104">
        <f t="shared" si="193"/>
        <v>0</v>
      </c>
      <c r="CSJ70" s="104">
        <f t="shared" si="193"/>
        <v>0</v>
      </c>
      <c r="CSK70" s="104">
        <f t="shared" si="193"/>
        <v>0</v>
      </c>
      <c r="CSL70" s="104">
        <f t="shared" si="193"/>
        <v>0</v>
      </c>
      <c r="CSM70" s="104">
        <f t="shared" si="193"/>
        <v>0</v>
      </c>
      <c r="CSN70" s="104">
        <f t="shared" si="193"/>
        <v>0</v>
      </c>
      <c r="CSO70" s="104">
        <f t="shared" si="193"/>
        <v>0</v>
      </c>
      <c r="CSP70" s="104">
        <f t="shared" si="193"/>
        <v>0</v>
      </c>
      <c r="CSQ70" s="104">
        <f t="shared" si="193"/>
        <v>0</v>
      </c>
      <c r="CSR70" s="104">
        <f t="shared" si="193"/>
        <v>0</v>
      </c>
      <c r="CSS70" s="104">
        <f t="shared" si="193"/>
        <v>0</v>
      </c>
      <c r="CST70" s="104">
        <f t="shared" si="193"/>
        <v>0</v>
      </c>
      <c r="CSU70" s="104">
        <f t="shared" si="193"/>
        <v>0</v>
      </c>
      <c r="CSV70" s="104">
        <f t="shared" si="193"/>
        <v>0</v>
      </c>
      <c r="CSW70" s="104">
        <f t="shared" si="193"/>
        <v>0</v>
      </c>
      <c r="CSX70" s="104">
        <f t="shared" si="193"/>
        <v>0</v>
      </c>
      <c r="CSY70" s="104">
        <f t="shared" si="193"/>
        <v>0</v>
      </c>
      <c r="CSZ70" s="104">
        <f t="shared" si="193"/>
        <v>0</v>
      </c>
      <c r="CTA70" s="104">
        <f t="shared" si="193"/>
        <v>0</v>
      </c>
      <c r="CTB70" s="104">
        <f t="shared" si="193"/>
        <v>0</v>
      </c>
      <c r="CTC70" s="104">
        <f t="shared" si="193"/>
        <v>0</v>
      </c>
      <c r="CTD70" s="104">
        <f t="shared" si="193"/>
        <v>0</v>
      </c>
      <c r="CTE70" s="104">
        <f t="shared" si="193"/>
        <v>0</v>
      </c>
      <c r="CTF70" s="104">
        <f t="shared" si="193"/>
        <v>0</v>
      </c>
      <c r="CTG70" s="104">
        <f t="shared" si="193"/>
        <v>0</v>
      </c>
      <c r="CTH70" s="104">
        <f t="shared" si="193"/>
        <v>0</v>
      </c>
      <c r="CTI70" s="104">
        <f t="shared" si="193"/>
        <v>0</v>
      </c>
      <c r="CTJ70" s="104">
        <f t="shared" si="193"/>
        <v>0</v>
      </c>
      <c r="CTK70" s="104">
        <f t="shared" si="193"/>
        <v>0</v>
      </c>
      <c r="CTL70" s="104">
        <f t="shared" si="193"/>
        <v>0</v>
      </c>
      <c r="CTM70" s="104">
        <f t="shared" si="193"/>
        <v>0</v>
      </c>
      <c r="CTN70" s="104">
        <f t="shared" si="193"/>
        <v>0</v>
      </c>
      <c r="CTO70" s="104">
        <f t="shared" si="193"/>
        <v>0</v>
      </c>
      <c r="CTP70" s="104">
        <f t="shared" si="193"/>
        <v>0</v>
      </c>
      <c r="CTQ70" s="104">
        <f t="shared" si="193"/>
        <v>0</v>
      </c>
      <c r="CTR70" s="104">
        <f t="shared" si="193"/>
        <v>0</v>
      </c>
      <c r="CTS70" s="104">
        <f t="shared" si="193"/>
        <v>0</v>
      </c>
      <c r="CTT70" s="104">
        <f t="shared" si="193"/>
        <v>0</v>
      </c>
      <c r="CTU70" s="104">
        <f t="shared" si="193"/>
        <v>0</v>
      </c>
      <c r="CTV70" s="104">
        <f t="shared" si="193"/>
        <v>0</v>
      </c>
      <c r="CTW70" s="104">
        <f t="shared" si="193"/>
        <v>0</v>
      </c>
      <c r="CTX70" s="104">
        <f t="shared" si="193"/>
        <v>0</v>
      </c>
      <c r="CTY70" s="104">
        <f t="shared" si="193"/>
        <v>0</v>
      </c>
      <c r="CTZ70" s="104">
        <f t="shared" si="193"/>
        <v>0</v>
      </c>
      <c r="CUA70" s="104">
        <f t="shared" si="193"/>
        <v>0</v>
      </c>
      <c r="CUB70" s="104">
        <f t="shared" si="193"/>
        <v>0</v>
      </c>
      <c r="CUC70" s="104">
        <f t="shared" ref="CUC70:CWN70" si="194">+CUC10+CUC18+CUC27+CUC33+CUC39+CUC45+CUC58-CUC69+CUC50</f>
        <v>0</v>
      </c>
      <c r="CUD70" s="104">
        <f t="shared" si="194"/>
        <v>0</v>
      </c>
      <c r="CUE70" s="104">
        <f t="shared" si="194"/>
        <v>0</v>
      </c>
      <c r="CUF70" s="104">
        <f t="shared" si="194"/>
        <v>0</v>
      </c>
      <c r="CUG70" s="104">
        <f t="shared" si="194"/>
        <v>0</v>
      </c>
      <c r="CUH70" s="104">
        <f t="shared" si="194"/>
        <v>0</v>
      </c>
      <c r="CUI70" s="104">
        <f t="shared" si="194"/>
        <v>0</v>
      </c>
      <c r="CUJ70" s="104">
        <f t="shared" si="194"/>
        <v>0</v>
      </c>
      <c r="CUK70" s="104">
        <f t="shared" si="194"/>
        <v>0</v>
      </c>
      <c r="CUL70" s="104">
        <f t="shared" si="194"/>
        <v>0</v>
      </c>
      <c r="CUM70" s="104">
        <f t="shared" si="194"/>
        <v>0</v>
      </c>
      <c r="CUN70" s="104">
        <f t="shared" si="194"/>
        <v>0</v>
      </c>
      <c r="CUO70" s="104">
        <f t="shared" si="194"/>
        <v>0</v>
      </c>
      <c r="CUP70" s="104">
        <f t="shared" si="194"/>
        <v>0</v>
      </c>
      <c r="CUQ70" s="104">
        <f t="shared" si="194"/>
        <v>0</v>
      </c>
      <c r="CUR70" s="104">
        <f t="shared" si="194"/>
        <v>0</v>
      </c>
      <c r="CUS70" s="104">
        <f t="shared" si="194"/>
        <v>0</v>
      </c>
      <c r="CUT70" s="104">
        <f t="shared" si="194"/>
        <v>0</v>
      </c>
      <c r="CUU70" s="104">
        <f t="shared" si="194"/>
        <v>0</v>
      </c>
      <c r="CUV70" s="104">
        <f t="shared" si="194"/>
        <v>0</v>
      </c>
      <c r="CUW70" s="104">
        <f t="shared" si="194"/>
        <v>0</v>
      </c>
      <c r="CUX70" s="104">
        <f t="shared" si="194"/>
        <v>0</v>
      </c>
      <c r="CUY70" s="104">
        <f t="shared" si="194"/>
        <v>0</v>
      </c>
      <c r="CUZ70" s="104">
        <f t="shared" si="194"/>
        <v>0</v>
      </c>
      <c r="CVA70" s="104">
        <f t="shared" si="194"/>
        <v>0</v>
      </c>
      <c r="CVB70" s="104">
        <f t="shared" si="194"/>
        <v>0</v>
      </c>
      <c r="CVC70" s="104">
        <f t="shared" si="194"/>
        <v>0</v>
      </c>
      <c r="CVD70" s="104">
        <f t="shared" si="194"/>
        <v>0</v>
      </c>
      <c r="CVE70" s="104">
        <f t="shared" si="194"/>
        <v>0</v>
      </c>
      <c r="CVF70" s="104">
        <f t="shared" si="194"/>
        <v>0</v>
      </c>
      <c r="CVG70" s="104">
        <f t="shared" si="194"/>
        <v>0</v>
      </c>
      <c r="CVH70" s="104">
        <f t="shared" si="194"/>
        <v>0</v>
      </c>
      <c r="CVI70" s="104">
        <f t="shared" si="194"/>
        <v>0</v>
      </c>
      <c r="CVJ70" s="104">
        <f t="shared" si="194"/>
        <v>0</v>
      </c>
      <c r="CVK70" s="104">
        <f t="shared" si="194"/>
        <v>0</v>
      </c>
      <c r="CVL70" s="104">
        <f t="shared" si="194"/>
        <v>0</v>
      </c>
      <c r="CVM70" s="104">
        <f t="shared" si="194"/>
        <v>0</v>
      </c>
      <c r="CVN70" s="104">
        <f t="shared" si="194"/>
        <v>0</v>
      </c>
      <c r="CVO70" s="104">
        <f t="shared" si="194"/>
        <v>0</v>
      </c>
      <c r="CVP70" s="104">
        <f t="shared" si="194"/>
        <v>0</v>
      </c>
      <c r="CVQ70" s="104">
        <f t="shared" si="194"/>
        <v>0</v>
      </c>
      <c r="CVR70" s="104">
        <f t="shared" si="194"/>
        <v>0</v>
      </c>
      <c r="CVS70" s="104">
        <f t="shared" si="194"/>
        <v>0</v>
      </c>
      <c r="CVT70" s="104">
        <f t="shared" si="194"/>
        <v>0</v>
      </c>
      <c r="CVU70" s="104">
        <f t="shared" si="194"/>
        <v>0</v>
      </c>
      <c r="CVV70" s="104">
        <f t="shared" si="194"/>
        <v>0</v>
      </c>
      <c r="CVW70" s="104">
        <f t="shared" si="194"/>
        <v>0</v>
      </c>
      <c r="CVX70" s="104">
        <f t="shared" si="194"/>
        <v>0</v>
      </c>
      <c r="CVY70" s="104">
        <f t="shared" si="194"/>
        <v>0</v>
      </c>
      <c r="CVZ70" s="104">
        <f t="shared" si="194"/>
        <v>0</v>
      </c>
      <c r="CWA70" s="104">
        <f t="shared" si="194"/>
        <v>0</v>
      </c>
      <c r="CWB70" s="104">
        <f t="shared" si="194"/>
        <v>0</v>
      </c>
      <c r="CWC70" s="104">
        <f t="shared" si="194"/>
        <v>0</v>
      </c>
      <c r="CWD70" s="104">
        <f t="shared" si="194"/>
        <v>0</v>
      </c>
      <c r="CWE70" s="104">
        <f t="shared" si="194"/>
        <v>0</v>
      </c>
      <c r="CWF70" s="104">
        <f t="shared" si="194"/>
        <v>0</v>
      </c>
      <c r="CWG70" s="104">
        <f t="shared" si="194"/>
        <v>0</v>
      </c>
      <c r="CWH70" s="104">
        <f t="shared" si="194"/>
        <v>0</v>
      </c>
      <c r="CWI70" s="104">
        <f t="shared" si="194"/>
        <v>0</v>
      </c>
      <c r="CWJ70" s="104">
        <f t="shared" si="194"/>
        <v>0</v>
      </c>
      <c r="CWK70" s="104">
        <f t="shared" si="194"/>
        <v>0</v>
      </c>
      <c r="CWL70" s="104">
        <f t="shared" si="194"/>
        <v>0</v>
      </c>
      <c r="CWM70" s="104">
        <f t="shared" si="194"/>
        <v>0</v>
      </c>
      <c r="CWN70" s="104">
        <f t="shared" si="194"/>
        <v>0</v>
      </c>
      <c r="CWO70" s="104">
        <f t="shared" ref="CWO70:CYZ70" si="195">+CWO10+CWO18+CWO27+CWO33+CWO39+CWO45+CWO58-CWO69+CWO50</f>
        <v>0</v>
      </c>
      <c r="CWP70" s="104">
        <f t="shared" si="195"/>
        <v>0</v>
      </c>
      <c r="CWQ70" s="104">
        <f t="shared" si="195"/>
        <v>0</v>
      </c>
      <c r="CWR70" s="104">
        <f t="shared" si="195"/>
        <v>0</v>
      </c>
      <c r="CWS70" s="104">
        <f t="shared" si="195"/>
        <v>0</v>
      </c>
      <c r="CWT70" s="104">
        <f t="shared" si="195"/>
        <v>0</v>
      </c>
      <c r="CWU70" s="104">
        <f t="shared" si="195"/>
        <v>0</v>
      </c>
      <c r="CWV70" s="104">
        <f t="shared" si="195"/>
        <v>0</v>
      </c>
      <c r="CWW70" s="104">
        <f t="shared" si="195"/>
        <v>0</v>
      </c>
      <c r="CWX70" s="104">
        <f t="shared" si="195"/>
        <v>0</v>
      </c>
      <c r="CWY70" s="104">
        <f t="shared" si="195"/>
        <v>0</v>
      </c>
      <c r="CWZ70" s="104">
        <f t="shared" si="195"/>
        <v>0</v>
      </c>
      <c r="CXA70" s="104">
        <f t="shared" si="195"/>
        <v>0</v>
      </c>
      <c r="CXB70" s="104">
        <f t="shared" si="195"/>
        <v>0</v>
      </c>
      <c r="CXC70" s="104">
        <f t="shared" si="195"/>
        <v>0</v>
      </c>
      <c r="CXD70" s="104">
        <f t="shared" si="195"/>
        <v>0</v>
      </c>
      <c r="CXE70" s="104">
        <f t="shared" si="195"/>
        <v>0</v>
      </c>
      <c r="CXF70" s="104">
        <f t="shared" si="195"/>
        <v>0</v>
      </c>
      <c r="CXG70" s="104">
        <f t="shared" si="195"/>
        <v>0</v>
      </c>
      <c r="CXH70" s="104">
        <f t="shared" si="195"/>
        <v>0</v>
      </c>
      <c r="CXI70" s="104">
        <f t="shared" si="195"/>
        <v>0</v>
      </c>
      <c r="CXJ70" s="104">
        <f t="shared" si="195"/>
        <v>0</v>
      </c>
      <c r="CXK70" s="104">
        <f t="shared" si="195"/>
        <v>0</v>
      </c>
      <c r="CXL70" s="104">
        <f t="shared" si="195"/>
        <v>0</v>
      </c>
      <c r="CXM70" s="104">
        <f t="shared" si="195"/>
        <v>0</v>
      </c>
      <c r="CXN70" s="104">
        <f t="shared" si="195"/>
        <v>0</v>
      </c>
      <c r="CXO70" s="104">
        <f t="shared" si="195"/>
        <v>0</v>
      </c>
      <c r="CXP70" s="104">
        <f t="shared" si="195"/>
        <v>0</v>
      </c>
      <c r="CXQ70" s="104">
        <f t="shared" si="195"/>
        <v>0</v>
      </c>
      <c r="CXR70" s="104">
        <f t="shared" si="195"/>
        <v>0</v>
      </c>
      <c r="CXS70" s="104">
        <f t="shared" si="195"/>
        <v>0</v>
      </c>
      <c r="CXT70" s="104">
        <f t="shared" si="195"/>
        <v>0</v>
      </c>
      <c r="CXU70" s="104">
        <f t="shared" si="195"/>
        <v>0</v>
      </c>
      <c r="CXV70" s="104">
        <f t="shared" si="195"/>
        <v>0</v>
      </c>
      <c r="CXW70" s="104">
        <f t="shared" si="195"/>
        <v>0</v>
      </c>
      <c r="CXX70" s="104">
        <f t="shared" si="195"/>
        <v>0</v>
      </c>
      <c r="CXY70" s="104">
        <f t="shared" si="195"/>
        <v>0</v>
      </c>
      <c r="CXZ70" s="104">
        <f t="shared" si="195"/>
        <v>0</v>
      </c>
      <c r="CYA70" s="104">
        <f t="shared" si="195"/>
        <v>0</v>
      </c>
      <c r="CYB70" s="104">
        <f t="shared" si="195"/>
        <v>0</v>
      </c>
      <c r="CYC70" s="104">
        <f t="shared" si="195"/>
        <v>0</v>
      </c>
      <c r="CYD70" s="104">
        <f t="shared" si="195"/>
        <v>0</v>
      </c>
      <c r="CYE70" s="104">
        <f t="shared" si="195"/>
        <v>0</v>
      </c>
      <c r="CYF70" s="104">
        <f t="shared" si="195"/>
        <v>0</v>
      </c>
      <c r="CYG70" s="104">
        <f t="shared" si="195"/>
        <v>0</v>
      </c>
      <c r="CYH70" s="104">
        <f t="shared" si="195"/>
        <v>0</v>
      </c>
      <c r="CYI70" s="104">
        <f t="shared" si="195"/>
        <v>0</v>
      </c>
      <c r="CYJ70" s="104">
        <f t="shared" si="195"/>
        <v>0</v>
      </c>
      <c r="CYK70" s="104">
        <f t="shared" si="195"/>
        <v>0</v>
      </c>
      <c r="CYL70" s="104">
        <f t="shared" si="195"/>
        <v>0</v>
      </c>
      <c r="CYM70" s="104">
        <f t="shared" si="195"/>
        <v>0</v>
      </c>
      <c r="CYN70" s="104">
        <f t="shared" si="195"/>
        <v>0</v>
      </c>
      <c r="CYO70" s="104">
        <f t="shared" si="195"/>
        <v>0</v>
      </c>
      <c r="CYP70" s="104">
        <f t="shared" si="195"/>
        <v>0</v>
      </c>
      <c r="CYQ70" s="104">
        <f t="shared" si="195"/>
        <v>0</v>
      </c>
      <c r="CYR70" s="104">
        <f t="shared" si="195"/>
        <v>0</v>
      </c>
      <c r="CYS70" s="104">
        <f t="shared" si="195"/>
        <v>0</v>
      </c>
      <c r="CYT70" s="104">
        <f t="shared" si="195"/>
        <v>0</v>
      </c>
      <c r="CYU70" s="104">
        <f t="shared" si="195"/>
        <v>0</v>
      </c>
      <c r="CYV70" s="104">
        <f t="shared" si="195"/>
        <v>0</v>
      </c>
      <c r="CYW70" s="104">
        <f t="shared" si="195"/>
        <v>0</v>
      </c>
      <c r="CYX70" s="104">
        <f t="shared" si="195"/>
        <v>0</v>
      </c>
      <c r="CYY70" s="104">
        <f t="shared" si="195"/>
        <v>0</v>
      </c>
      <c r="CYZ70" s="104">
        <f t="shared" si="195"/>
        <v>0</v>
      </c>
      <c r="CZA70" s="104">
        <f t="shared" ref="CZA70:DBL70" si="196">+CZA10+CZA18+CZA27+CZA33+CZA39+CZA45+CZA58-CZA69+CZA50</f>
        <v>0</v>
      </c>
      <c r="CZB70" s="104">
        <f t="shared" si="196"/>
        <v>0</v>
      </c>
      <c r="CZC70" s="104">
        <f t="shared" si="196"/>
        <v>0</v>
      </c>
      <c r="CZD70" s="104">
        <f t="shared" si="196"/>
        <v>0</v>
      </c>
      <c r="CZE70" s="104">
        <f t="shared" si="196"/>
        <v>0</v>
      </c>
      <c r="CZF70" s="104">
        <f t="shared" si="196"/>
        <v>0</v>
      </c>
      <c r="CZG70" s="104">
        <f t="shared" si="196"/>
        <v>0</v>
      </c>
      <c r="CZH70" s="104">
        <f t="shared" si="196"/>
        <v>0</v>
      </c>
      <c r="CZI70" s="104">
        <f t="shared" si="196"/>
        <v>0</v>
      </c>
      <c r="CZJ70" s="104">
        <f t="shared" si="196"/>
        <v>0</v>
      </c>
      <c r="CZK70" s="104">
        <f t="shared" si="196"/>
        <v>0</v>
      </c>
      <c r="CZL70" s="104">
        <f t="shared" si="196"/>
        <v>0</v>
      </c>
      <c r="CZM70" s="104">
        <f t="shared" si="196"/>
        <v>0</v>
      </c>
      <c r="CZN70" s="104">
        <f t="shared" si="196"/>
        <v>0</v>
      </c>
      <c r="CZO70" s="104">
        <f t="shared" si="196"/>
        <v>0</v>
      </c>
      <c r="CZP70" s="104">
        <f t="shared" si="196"/>
        <v>0</v>
      </c>
      <c r="CZQ70" s="104">
        <f t="shared" si="196"/>
        <v>0</v>
      </c>
      <c r="CZR70" s="104">
        <f t="shared" si="196"/>
        <v>0</v>
      </c>
      <c r="CZS70" s="104">
        <f t="shared" si="196"/>
        <v>0</v>
      </c>
      <c r="CZT70" s="104">
        <f t="shared" si="196"/>
        <v>0</v>
      </c>
      <c r="CZU70" s="104">
        <f t="shared" si="196"/>
        <v>0</v>
      </c>
      <c r="CZV70" s="104">
        <f t="shared" si="196"/>
        <v>0</v>
      </c>
      <c r="CZW70" s="104">
        <f t="shared" si="196"/>
        <v>0</v>
      </c>
      <c r="CZX70" s="104">
        <f t="shared" si="196"/>
        <v>0</v>
      </c>
      <c r="CZY70" s="104">
        <f t="shared" si="196"/>
        <v>0</v>
      </c>
      <c r="CZZ70" s="104">
        <f t="shared" si="196"/>
        <v>0</v>
      </c>
      <c r="DAA70" s="104">
        <f t="shared" si="196"/>
        <v>0</v>
      </c>
      <c r="DAB70" s="104">
        <f t="shared" si="196"/>
        <v>0</v>
      </c>
      <c r="DAC70" s="104">
        <f t="shared" si="196"/>
        <v>0</v>
      </c>
      <c r="DAD70" s="104">
        <f t="shared" si="196"/>
        <v>0</v>
      </c>
      <c r="DAE70" s="104">
        <f t="shared" si="196"/>
        <v>0</v>
      </c>
      <c r="DAF70" s="104">
        <f t="shared" si="196"/>
        <v>0</v>
      </c>
      <c r="DAG70" s="104">
        <f t="shared" si="196"/>
        <v>0</v>
      </c>
      <c r="DAH70" s="104">
        <f t="shared" si="196"/>
        <v>0</v>
      </c>
      <c r="DAI70" s="104">
        <f t="shared" si="196"/>
        <v>0</v>
      </c>
      <c r="DAJ70" s="104">
        <f t="shared" si="196"/>
        <v>0</v>
      </c>
      <c r="DAK70" s="104">
        <f t="shared" si="196"/>
        <v>0</v>
      </c>
      <c r="DAL70" s="104">
        <f t="shared" si="196"/>
        <v>0</v>
      </c>
      <c r="DAM70" s="104">
        <f t="shared" si="196"/>
        <v>0</v>
      </c>
      <c r="DAN70" s="104">
        <f t="shared" si="196"/>
        <v>0</v>
      </c>
      <c r="DAO70" s="104">
        <f t="shared" si="196"/>
        <v>0</v>
      </c>
      <c r="DAP70" s="104">
        <f t="shared" si="196"/>
        <v>0</v>
      </c>
      <c r="DAQ70" s="104">
        <f t="shared" si="196"/>
        <v>0</v>
      </c>
      <c r="DAR70" s="104">
        <f t="shared" si="196"/>
        <v>0</v>
      </c>
      <c r="DAS70" s="104">
        <f t="shared" si="196"/>
        <v>0</v>
      </c>
      <c r="DAT70" s="104">
        <f t="shared" si="196"/>
        <v>0</v>
      </c>
      <c r="DAU70" s="104">
        <f t="shared" si="196"/>
        <v>0</v>
      </c>
      <c r="DAV70" s="104">
        <f t="shared" si="196"/>
        <v>0</v>
      </c>
      <c r="DAW70" s="104">
        <f t="shared" si="196"/>
        <v>0</v>
      </c>
      <c r="DAX70" s="104">
        <f t="shared" si="196"/>
        <v>0</v>
      </c>
      <c r="DAY70" s="104">
        <f t="shared" si="196"/>
        <v>0</v>
      </c>
      <c r="DAZ70" s="104">
        <f t="shared" si="196"/>
        <v>0</v>
      </c>
      <c r="DBA70" s="104">
        <f t="shared" si="196"/>
        <v>0</v>
      </c>
      <c r="DBB70" s="104">
        <f t="shared" si="196"/>
        <v>0</v>
      </c>
      <c r="DBC70" s="104">
        <f t="shared" si="196"/>
        <v>0</v>
      </c>
      <c r="DBD70" s="104">
        <f t="shared" si="196"/>
        <v>0</v>
      </c>
      <c r="DBE70" s="104">
        <f t="shared" si="196"/>
        <v>0</v>
      </c>
      <c r="DBF70" s="104">
        <f t="shared" si="196"/>
        <v>0</v>
      </c>
      <c r="DBG70" s="104">
        <f t="shared" si="196"/>
        <v>0</v>
      </c>
      <c r="DBH70" s="104">
        <f t="shared" si="196"/>
        <v>0</v>
      </c>
      <c r="DBI70" s="104">
        <f t="shared" si="196"/>
        <v>0</v>
      </c>
      <c r="DBJ70" s="104">
        <f t="shared" si="196"/>
        <v>0</v>
      </c>
      <c r="DBK70" s="104">
        <f t="shared" si="196"/>
        <v>0</v>
      </c>
      <c r="DBL70" s="104">
        <f t="shared" si="196"/>
        <v>0</v>
      </c>
      <c r="DBM70" s="104">
        <f t="shared" ref="DBM70:DDX70" si="197">+DBM10+DBM18+DBM27+DBM33+DBM39+DBM45+DBM58-DBM69+DBM50</f>
        <v>0</v>
      </c>
      <c r="DBN70" s="104">
        <f t="shared" si="197"/>
        <v>0</v>
      </c>
      <c r="DBO70" s="104">
        <f t="shared" si="197"/>
        <v>0</v>
      </c>
      <c r="DBP70" s="104">
        <f t="shared" si="197"/>
        <v>0</v>
      </c>
      <c r="DBQ70" s="104">
        <f t="shared" si="197"/>
        <v>0</v>
      </c>
      <c r="DBR70" s="104">
        <f t="shared" si="197"/>
        <v>0</v>
      </c>
      <c r="DBS70" s="104">
        <f t="shared" si="197"/>
        <v>0</v>
      </c>
      <c r="DBT70" s="104">
        <f t="shared" si="197"/>
        <v>0</v>
      </c>
      <c r="DBU70" s="104">
        <f t="shared" si="197"/>
        <v>0</v>
      </c>
      <c r="DBV70" s="104">
        <f t="shared" si="197"/>
        <v>0</v>
      </c>
      <c r="DBW70" s="104">
        <f t="shared" si="197"/>
        <v>0</v>
      </c>
      <c r="DBX70" s="104">
        <f t="shared" si="197"/>
        <v>0</v>
      </c>
      <c r="DBY70" s="104">
        <f t="shared" si="197"/>
        <v>0</v>
      </c>
      <c r="DBZ70" s="104">
        <f t="shared" si="197"/>
        <v>0</v>
      </c>
      <c r="DCA70" s="104">
        <f t="shared" si="197"/>
        <v>0</v>
      </c>
      <c r="DCB70" s="104">
        <f t="shared" si="197"/>
        <v>0</v>
      </c>
      <c r="DCC70" s="104">
        <f t="shared" si="197"/>
        <v>0</v>
      </c>
      <c r="DCD70" s="104">
        <f t="shared" si="197"/>
        <v>0</v>
      </c>
      <c r="DCE70" s="104">
        <f t="shared" si="197"/>
        <v>0</v>
      </c>
      <c r="DCF70" s="104">
        <f t="shared" si="197"/>
        <v>0</v>
      </c>
      <c r="DCG70" s="104">
        <f t="shared" si="197"/>
        <v>0</v>
      </c>
      <c r="DCH70" s="104">
        <f t="shared" si="197"/>
        <v>0</v>
      </c>
      <c r="DCI70" s="104">
        <f t="shared" si="197"/>
        <v>0</v>
      </c>
      <c r="DCJ70" s="104">
        <f t="shared" si="197"/>
        <v>0</v>
      </c>
      <c r="DCK70" s="104">
        <f t="shared" si="197"/>
        <v>0</v>
      </c>
      <c r="DCL70" s="104">
        <f t="shared" si="197"/>
        <v>0</v>
      </c>
      <c r="DCM70" s="104">
        <f t="shared" si="197"/>
        <v>0</v>
      </c>
      <c r="DCN70" s="104">
        <f t="shared" si="197"/>
        <v>0</v>
      </c>
      <c r="DCO70" s="104">
        <f t="shared" si="197"/>
        <v>0</v>
      </c>
      <c r="DCP70" s="104">
        <f t="shared" si="197"/>
        <v>0</v>
      </c>
      <c r="DCQ70" s="104">
        <f t="shared" si="197"/>
        <v>0</v>
      </c>
      <c r="DCR70" s="104">
        <f t="shared" si="197"/>
        <v>0</v>
      </c>
      <c r="DCS70" s="104">
        <f t="shared" si="197"/>
        <v>0</v>
      </c>
      <c r="DCT70" s="104">
        <f t="shared" si="197"/>
        <v>0</v>
      </c>
      <c r="DCU70" s="104">
        <f t="shared" si="197"/>
        <v>0</v>
      </c>
      <c r="DCV70" s="104">
        <f t="shared" si="197"/>
        <v>0</v>
      </c>
      <c r="DCW70" s="104">
        <f t="shared" si="197"/>
        <v>0</v>
      </c>
      <c r="DCX70" s="104">
        <f t="shared" si="197"/>
        <v>0</v>
      </c>
      <c r="DCY70" s="104">
        <f t="shared" si="197"/>
        <v>0</v>
      </c>
      <c r="DCZ70" s="104">
        <f t="shared" si="197"/>
        <v>0</v>
      </c>
      <c r="DDA70" s="104">
        <f t="shared" si="197"/>
        <v>0</v>
      </c>
      <c r="DDB70" s="104">
        <f t="shared" si="197"/>
        <v>0</v>
      </c>
      <c r="DDC70" s="104">
        <f t="shared" si="197"/>
        <v>0</v>
      </c>
      <c r="DDD70" s="104">
        <f t="shared" si="197"/>
        <v>0</v>
      </c>
      <c r="DDE70" s="104">
        <f t="shared" si="197"/>
        <v>0</v>
      </c>
      <c r="DDF70" s="104">
        <f t="shared" si="197"/>
        <v>0</v>
      </c>
      <c r="DDG70" s="104">
        <f t="shared" si="197"/>
        <v>0</v>
      </c>
      <c r="DDH70" s="104">
        <f t="shared" si="197"/>
        <v>0</v>
      </c>
      <c r="DDI70" s="104">
        <f t="shared" si="197"/>
        <v>0</v>
      </c>
      <c r="DDJ70" s="104">
        <f t="shared" si="197"/>
        <v>0</v>
      </c>
      <c r="DDK70" s="104">
        <f t="shared" si="197"/>
        <v>0</v>
      </c>
      <c r="DDL70" s="104">
        <f t="shared" si="197"/>
        <v>0</v>
      </c>
      <c r="DDM70" s="104">
        <f t="shared" si="197"/>
        <v>0</v>
      </c>
      <c r="DDN70" s="104">
        <f t="shared" si="197"/>
        <v>0</v>
      </c>
      <c r="DDO70" s="104">
        <f t="shared" si="197"/>
        <v>0</v>
      </c>
      <c r="DDP70" s="104">
        <f t="shared" si="197"/>
        <v>0</v>
      </c>
      <c r="DDQ70" s="104">
        <f t="shared" si="197"/>
        <v>0</v>
      </c>
      <c r="DDR70" s="104">
        <f t="shared" si="197"/>
        <v>0</v>
      </c>
      <c r="DDS70" s="104">
        <f t="shared" si="197"/>
        <v>0</v>
      </c>
      <c r="DDT70" s="104">
        <f t="shared" si="197"/>
        <v>0</v>
      </c>
      <c r="DDU70" s="104">
        <f t="shared" si="197"/>
        <v>0</v>
      </c>
      <c r="DDV70" s="104">
        <f t="shared" si="197"/>
        <v>0</v>
      </c>
      <c r="DDW70" s="104">
        <f t="shared" si="197"/>
        <v>0</v>
      </c>
      <c r="DDX70" s="104">
        <f t="shared" si="197"/>
        <v>0</v>
      </c>
      <c r="DDY70" s="104">
        <f t="shared" ref="DDY70:DGJ70" si="198">+DDY10+DDY18+DDY27+DDY33+DDY39+DDY45+DDY58-DDY69+DDY50</f>
        <v>0</v>
      </c>
      <c r="DDZ70" s="104">
        <f t="shared" si="198"/>
        <v>0</v>
      </c>
      <c r="DEA70" s="104">
        <f t="shared" si="198"/>
        <v>0</v>
      </c>
      <c r="DEB70" s="104">
        <f t="shared" si="198"/>
        <v>0</v>
      </c>
      <c r="DEC70" s="104">
        <f t="shared" si="198"/>
        <v>0</v>
      </c>
      <c r="DED70" s="104">
        <f t="shared" si="198"/>
        <v>0</v>
      </c>
      <c r="DEE70" s="104">
        <f t="shared" si="198"/>
        <v>0</v>
      </c>
      <c r="DEF70" s="104">
        <f t="shared" si="198"/>
        <v>0</v>
      </c>
      <c r="DEG70" s="104">
        <f t="shared" si="198"/>
        <v>0</v>
      </c>
      <c r="DEH70" s="104">
        <f t="shared" si="198"/>
        <v>0</v>
      </c>
      <c r="DEI70" s="104">
        <f t="shared" si="198"/>
        <v>0</v>
      </c>
      <c r="DEJ70" s="104">
        <f t="shared" si="198"/>
        <v>0</v>
      </c>
      <c r="DEK70" s="104">
        <f t="shared" si="198"/>
        <v>0</v>
      </c>
      <c r="DEL70" s="104">
        <f t="shared" si="198"/>
        <v>0</v>
      </c>
      <c r="DEM70" s="104">
        <f t="shared" si="198"/>
        <v>0</v>
      </c>
      <c r="DEN70" s="104">
        <f t="shared" si="198"/>
        <v>0</v>
      </c>
      <c r="DEO70" s="104">
        <f t="shared" si="198"/>
        <v>0</v>
      </c>
      <c r="DEP70" s="104">
        <f t="shared" si="198"/>
        <v>0</v>
      </c>
      <c r="DEQ70" s="104">
        <f t="shared" si="198"/>
        <v>0</v>
      </c>
      <c r="DER70" s="104">
        <f t="shared" si="198"/>
        <v>0</v>
      </c>
      <c r="DES70" s="104">
        <f t="shared" si="198"/>
        <v>0</v>
      </c>
      <c r="DET70" s="104">
        <f t="shared" si="198"/>
        <v>0</v>
      </c>
      <c r="DEU70" s="104">
        <f t="shared" si="198"/>
        <v>0</v>
      </c>
      <c r="DEV70" s="104">
        <f t="shared" si="198"/>
        <v>0</v>
      </c>
      <c r="DEW70" s="104">
        <f t="shared" si="198"/>
        <v>0</v>
      </c>
      <c r="DEX70" s="104">
        <f t="shared" si="198"/>
        <v>0</v>
      </c>
      <c r="DEY70" s="104">
        <f t="shared" si="198"/>
        <v>0</v>
      </c>
      <c r="DEZ70" s="104">
        <f t="shared" si="198"/>
        <v>0</v>
      </c>
      <c r="DFA70" s="104">
        <f t="shared" si="198"/>
        <v>0</v>
      </c>
      <c r="DFB70" s="104">
        <f t="shared" si="198"/>
        <v>0</v>
      </c>
      <c r="DFC70" s="104">
        <f t="shared" si="198"/>
        <v>0</v>
      </c>
      <c r="DFD70" s="104">
        <f t="shared" si="198"/>
        <v>0</v>
      </c>
      <c r="DFE70" s="104">
        <f t="shared" si="198"/>
        <v>0</v>
      </c>
      <c r="DFF70" s="104">
        <f t="shared" si="198"/>
        <v>0</v>
      </c>
      <c r="DFG70" s="104">
        <f t="shared" si="198"/>
        <v>0</v>
      </c>
      <c r="DFH70" s="104">
        <f t="shared" si="198"/>
        <v>0</v>
      </c>
      <c r="DFI70" s="104">
        <f t="shared" si="198"/>
        <v>0</v>
      </c>
      <c r="DFJ70" s="104">
        <f t="shared" si="198"/>
        <v>0</v>
      </c>
      <c r="DFK70" s="104">
        <f t="shared" si="198"/>
        <v>0</v>
      </c>
      <c r="DFL70" s="104">
        <f t="shared" si="198"/>
        <v>0</v>
      </c>
      <c r="DFM70" s="104">
        <f t="shared" si="198"/>
        <v>0</v>
      </c>
      <c r="DFN70" s="104">
        <f t="shared" si="198"/>
        <v>0</v>
      </c>
      <c r="DFO70" s="104">
        <f t="shared" si="198"/>
        <v>0</v>
      </c>
      <c r="DFP70" s="104">
        <f t="shared" si="198"/>
        <v>0</v>
      </c>
      <c r="DFQ70" s="104">
        <f t="shared" si="198"/>
        <v>0</v>
      </c>
      <c r="DFR70" s="104">
        <f t="shared" si="198"/>
        <v>0</v>
      </c>
      <c r="DFS70" s="104">
        <f t="shared" si="198"/>
        <v>0</v>
      </c>
      <c r="DFT70" s="104">
        <f t="shared" si="198"/>
        <v>0</v>
      </c>
      <c r="DFU70" s="104">
        <f t="shared" si="198"/>
        <v>0</v>
      </c>
      <c r="DFV70" s="104">
        <f t="shared" si="198"/>
        <v>0</v>
      </c>
      <c r="DFW70" s="104">
        <f t="shared" si="198"/>
        <v>0</v>
      </c>
      <c r="DFX70" s="104">
        <f t="shared" si="198"/>
        <v>0</v>
      </c>
      <c r="DFY70" s="104">
        <f t="shared" si="198"/>
        <v>0</v>
      </c>
      <c r="DFZ70" s="104">
        <f t="shared" si="198"/>
        <v>0</v>
      </c>
      <c r="DGA70" s="104">
        <f t="shared" si="198"/>
        <v>0</v>
      </c>
      <c r="DGB70" s="104">
        <f t="shared" si="198"/>
        <v>0</v>
      </c>
      <c r="DGC70" s="104">
        <f t="shared" si="198"/>
        <v>0</v>
      </c>
      <c r="DGD70" s="104">
        <f t="shared" si="198"/>
        <v>0</v>
      </c>
      <c r="DGE70" s="104">
        <f t="shared" si="198"/>
        <v>0</v>
      </c>
      <c r="DGF70" s="104">
        <f t="shared" si="198"/>
        <v>0</v>
      </c>
      <c r="DGG70" s="104">
        <f t="shared" si="198"/>
        <v>0</v>
      </c>
      <c r="DGH70" s="104">
        <f t="shared" si="198"/>
        <v>0</v>
      </c>
      <c r="DGI70" s="104">
        <f t="shared" si="198"/>
        <v>0</v>
      </c>
      <c r="DGJ70" s="104">
        <f t="shared" si="198"/>
        <v>0</v>
      </c>
      <c r="DGK70" s="104">
        <f t="shared" ref="DGK70:DIV70" si="199">+DGK10+DGK18+DGK27+DGK33+DGK39+DGK45+DGK58-DGK69+DGK50</f>
        <v>0</v>
      </c>
      <c r="DGL70" s="104">
        <f t="shared" si="199"/>
        <v>0</v>
      </c>
      <c r="DGM70" s="104">
        <f t="shared" si="199"/>
        <v>0</v>
      </c>
      <c r="DGN70" s="104">
        <f t="shared" si="199"/>
        <v>0</v>
      </c>
      <c r="DGO70" s="104">
        <f t="shared" si="199"/>
        <v>0</v>
      </c>
      <c r="DGP70" s="104">
        <f t="shared" si="199"/>
        <v>0</v>
      </c>
      <c r="DGQ70" s="104">
        <f t="shared" si="199"/>
        <v>0</v>
      </c>
      <c r="DGR70" s="104">
        <f t="shared" si="199"/>
        <v>0</v>
      </c>
      <c r="DGS70" s="104">
        <f t="shared" si="199"/>
        <v>0</v>
      </c>
      <c r="DGT70" s="104">
        <f t="shared" si="199"/>
        <v>0</v>
      </c>
      <c r="DGU70" s="104">
        <f t="shared" si="199"/>
        <v>0</v>
      </c>
      <c r="DGV70" s="104">
        <f t="shared" si="199"/>
        <v>0</v>
      </c>
      <c r="DGW70" s="104">
        <f t="shared" si="199"/>
        <v>0</v>
      </c>
      <c r="DGX70" s="104">
        <f t="shared" si="199"/>
        <v>0</v>
      </c>
      <c r="DGY70" s="104">
        <f t="shared" si="199"/>
        <v>0</v>
      </c>
      <c r="DGZ70" s="104">
        <f t="shared" si="199"/>
        <v>0</v>
      </c>
      <c r="DHA70" s="104">
        <f t="shared" si="199"/>
        <v>0</v>
      </c>
      <c r="DHB70" s="104">
        <f t="shared" si="199"/>
        <v>0</v>
      </c>
      <c r="DHC70" s="104">
        <f t="shared" si="199"/>
        <v>0</v>
      </c>
      <c r="DHD70" s="104">
        <f t="shared" si="199"/>
        <v>0</v>
      </c>
      <c r="DHE70" s="104">
        <f t="shared" si="199"/>
        <v>0</v>
      </c>
      <c r="DHF70" s="104">
        <f t="shared" si="199"/>
        <v>0</v>
      </c>
      <c r="DHG70" s="104">
        <f t="shared" si="199"/>
        <v>0</v>
      </c>
      <c r="DHH70" s="104">
        <f t="shared" si="199"/>
        <v>0</v>
      </c>
      <c r="DHI70" s="104">
        <f t="shared" si="199"/>
        <v>0</v>
      </c>
      <c r="DHJ70" s="104">
        <f t="shared" si="199"/>
        <v>0</v>
      </c>
      <c r="DHK70" s="104">
        <f t="shared" si="199"/>
        <v>0</v>
      </c>
      <c r="DHL70" s="104">
        <f t="shared" si="199"/>
        <v>0</v>
      </c>
      <c r="DHM70" s="104">
        <f t="shared" si="199"/>
        <v>0</v>
      </c>
      <c r="DHN70" s="104">
        <f t="shared" si="199"/>
        <v>0</v>
      </c>
      <c r="DHO70" s="104">
        <f t="shared" si="199"/>
        <v>0</v>
      </c>
      <c r="DHP70" s="104">
        <f t="shared" si="199"/>
        <v>0</v>
      </c>
      <c r="DHQ70" s="104">
        <f t="shared" si="199"/>
        <v>0</v>
      </c>
      <c r="DHR70" s="104">
        <f t="shared" si="199"/>
        <v>0</v>
      </c>
      <c r="DHS70" s="104">
        <f t="shared" si="199"/>
        <v>0</v>
      </c>
      <c r="DHT70" s="104">
        <f t="shared" si="199"/>
        <v>0</v>
      </c>
      <c r="DHU70" s="104">
        <f t="shared" si="199"/>
        <v>0</v>
      </c>
      <c r="DHV70" s="104">
        <f t="shared" si="199"/>
        <v>0</v>
      </c>
      <c r="DHW70" s="104">
        <f t="shared" si="199"/>
        <v>0</v>
      </c>
      <c r="DHX70" s="104">
        <f t="shared" si="199"/>
        <v>0</v>
      </c>
      <c r="DHY70" s="104">
        <f t="shared" si="199"/>
        <v>0</v>
      </c>
      <c r="DHZ70" s="104">
        <f t="shared" si="199"/>
        <v>0</v>
      </c>
      <c r="DIA70" s="104">
        <f t="shared" si="199"/>
        <v>0</v>
      </c>
      <c r="DIB70" s="104">
        <f t="shared" si="199"/>
        <v>0</v>
      </c>
      <c r="DIC70" s="104">
        <f t="shared" si="199"/>
        <v>0</v>
      </c>
      <c r="DID70" s="104">
        <f t="shared" si="199"/>
        <v>0</v>
      </c>
      <c r="DIE70" s="104">
        <f t="shared" si="199"/>
        <v>0</v>
      </c>
      <c r="DIF70" s="104">
        <f t="shared" si="199"/>
        <v>0</v>
      </c>
      <c r="DIG70" s="104">
        <f t="shared" si="199"/>
        <v>0</v>
      </c>
      <c r="DIH70" s="104">
        <f t="shared" si="199"/>
        <v>0</v>
      </c>
      <c r="DII70" s="104">
        <f t="shared" si="199"/>
        <v>0</v>
      </c>
      <c r="DIJ70" s="104">
        <f t="shared" si="199"/>
        <v>0</v>
      </c>
      <c r="DIK70" s="104">
        <f t="shared" si="199"/>
        <v>0</v>
      </c>
      <c r="DIL70" s="104">
        <f t="shared" si="199"/>
        <v>0</v>
      </c>
      <c r="DIM70" s="104">
        <f t="shared" si="199"/>
        <v>0</v>
      </c>
      <c r="DIN70" s="104">
        <f t="shared" si="199"/>
        <v>0</v>
      </c>
      <c r="DIO70" s="104">
        <f t="shared" si="199"/>
        <v>0</v>
      </c>
      <c r="DIP70" s="104">
        <f t="shared" si="199"/>
        <v>0</v>
      </c>
      <c r="DIQ70" s="104">
        <f t="shared" si="199"/>
        <v>0</v>
      </c>
      <c r="DIR70" s="104">
        <f t="shared" si="199"/>
        <v>0</v>
      </c>
      <c r="DIS70" s="104">
        <f t="shared" si="199"/>
        <v>0</v>
      </c>
      <c r="DIT70" s="104">
        <f t="shared" si="199"/>
        <v>0</v>
      </c>
      <c r="DIU70" s="104">
        <f t="shared" si="199"/>
        <v>0</v>
      </c>
      <c r="DIV70" s="104">
        <f t="shared" si="199"/>
        <v>0</v>
      </c>
      <c r="DIW70" s="104">
        <f t="shared" ref="DIW70:DLH70" si="200">+DIW10+DIW18+DIW27+DIW33+DIW39+DIW45+DIW58-DIW69+DIW50</f>
        <v>0</v>
      </c>
      <c r="DIX70" s="104">
        <f t="shared" si="200"/>
        <v>0</v>
      </c>
      <c r="DIY70" s="104">
        <f t="shared" si="200"/>
        <v>0</v>
      </c>
      <c r="DIZ70" s="104">
        <f t="shared" si="200"/>
        <v>0</v>
      </c>
      <c r="DJA70" s="104">
        <f t="shared" si="200"/>
        <v>0</v>
      </c>
      <c r="DJB70" s="104">
        <f t="shared" si="200"/>
        <v>0</v>
      </c>
      <c r="DJC70" s="104">
        <f t="shared" si="200"/>
        <v>0</v>
      </c>
      <c r="DJD70" s="104">
        <f t="shared" si="200"/>
        <v>0</v>
      </c>
      <c r="DJE70" s="104">
        <f t="shared" si="200"/>
        <v>0</v>
      </c>
      <c r="DJF70" s="104">
        <f t="shared" si="200"/>
        <v>0</v>
      </c>
      <c r="DJG70" s="104">
        <f t="shared" si="200"/>
        <v>0</v>
      </c>
      <c r="DJH70" s="104">
        <f t="shared" si="200"/>
        <v>0</v>
      </c>
      <c r="DJI70" s="104">
        <f t="shared" si="200"/>
        <v>0</v>
      </c>
      <c r="DJJ70" s="104">
        <f t="shared" si="200"/>
        <v>0</v>
      </c>
      <c r="DJK70" s="104">
        <f t="shared" si="200"/>
        <v>0</v>
      </c>
      <c r="DJL70" s="104">
        <f t="shared" si="200"/>
        <v>0</v>
      </c>
      <c r="DJM70" s="104">
        <f t="shared" si="200"/>
        <v>0</v>
      </c>
      <c r="DJN70" s="104">
        <f t="shared" si="200"/>
        <v>0</v>
      </c>
      <c r="DJO70" s="104">
        <f t="shared" si="200"/>
        <v>0</v>
      </c>
      <c r="DJP70" s="104">
        <f t="shared" si="200"/>
        <v>0</v>
      </c>
      <c r="DJQ70" s="104">
        <f t="shared" si="200"/>
        <v>0</v>
      </c>
      <c r="DJR70" s="104">
        <f t="shared" si="200"/>
        <v>0</v>
      </c>
      <c r="DJS70" s="104">
        <f t="shared" si="200"/>
        <v>0</v>
      </c>
      <c r="DJT70" s="104">
        <f t="shared" si="200"/>
        <v>0</v>
      </c>
      <c r="DJU70" s="104">
        <f t="shared" si="200"/>
        <v>0</v>
      </c>
      <c r="DJV70" s="104">
        <f t="shared" si="200"/>
        <v>0</v>
      </c>
      <c r="DJW70" s="104">
        <f t="shared" si="200"/>
        <v>0</v>
      </c>
      <c r="DJX70" s="104">
        <f t="shared" si="200"/>
        <v>0</v>
      </c>
      <c r="DJY70" s="104">
        <f t="shared" si="200"/>
        <v>0</v>
      </c>
      <c r="DJZ70" s="104">
        <f t="shared" si="200"/>
        <v>0</v>
      </c>
      <c r="DKA70" s="104">
        <f t="shared" si="200"/>
        <v>0</v>
      </c>
      <c r="DKB70" s="104">
        <f t="shared" si="200"/>
        <v>0</v>
      </c>
      <c r="DKC70" s="104">
        <f t="shared" si="200"/>
        <v>0</v>
      </c>
      <c r="DKD70" s="104">
        <f t="shared" si="200"/>
        <v>0</v>
      </c>
      <c r="DKE70" s="104">
        <f t="shared" si="200"/>
        <v>0</v>
      </c>
      <c r="DKF70" s="104">
        <f t="shared" si="200"/>
        <v>0</v>
      </c>
      <c r="DKG70" s="104">
        <f t="shared" si="200"/>
        <v>0</v>
      </c>
      <c r="DKH70" s="104">
        <f t="shared" si="200"/>
        <v>0</v>
      </c>
      <c r="DKI70" s="104">
        <f t="shared" si="200"/>
        <v>0</v>
      </c>
      <c r="DKJ70" s="104">
        <f t="shared" si="200"/>
        <v>0</v>
      </c>
      <c r="DKK70" s="104">
        <f t="shared" si="200"/>
        <v>0</v>
      </c>
      <c r="DKL70" s="104">
        <f t="shared" si="200"/>
        <v>0</v>
      </c>
      <c r="DKM70" s="104">
        <f t="shared" si="200"/>
        <v>0</v>
      </c>
      <c r="DKN70" s="104">
        <f t="shared" si="200"/>
        <v>0</v>
      </c>
      <c r="DKO70" s="104">
        <f t="shared" si="200"/>
        <v>0</v>
      </c>
      <c r="DKP70" s="104">
        <f t="shared" si="200"/>
        <v>0</v>
      </c>
      <c r="DKQ70" s="104">
        <f t="shared" si="200"/>
        <v>0</v>
      </c>
      <c r="DKR70" s="104">
        <f t="shared" si="200"/>
        <v>0</v>
      </c>
      <c r="DKS70" s="104">
        <f t="shared" si="200"/>
        <v>0</v>
      </c>
      <c r="DKT70" s="104">
        <f t="shared" si="200"/>
        <v>0</v>
      </c>
      <c r="DKU70" s="104">
        <f t="shared" si="200"/>
        <v>0</v>
      </c>
      <c r="DKV70" s="104">
        <f t="shared" si="200"/>
        <v>0</v>
      </c>
      <c r="DKW70" s="104">
        <f t="shared" si="200"/>
        <v>0</v>
      </c>
      <c r="DKX70" s="104">
        <f t="shared" si="200"/>
        <v>0</v>
      </c>
      <c r="DKY70" s="104">
        <f t="shared" si="200"/>
        <v>0</v>
      </c>
      <c r="DKZ70" s="104">
        <f t="shared" si="200"/>
        <v>0</v>
      </c>
      <c r="DLA70" s="104">
        <f t="shared" si="200"/>
        <v>0</v>
      </c>
      <c r="DLB70" s="104">
        <f t="shared" si="200"/>
        <v>0</v>
      </c>
      <c r="DLC70" s="104">
        <f t="shared" si="200"/>
        <v>0</v>
      </c>
      <c r="DLD70" s="104">
        <f t="shared" si="200"/>
        <v>0</v>
      </c>
      <c r="DLE70" s="104">
        <f t="shared" si="200"/>
        <v>0</v>
      </c>
      <c r="DLF70" s="104">
        <f t="shared" si="200"/>
        <v>0</v>
      </c>
      <c r="DLG70" s="104">
        <f t="shared" si="200"/>
        <v>0</v>
      </c>
      <c r="DLH70" s="104">
        <f t="shared" si="200"/>
        <v>0</v>
      </c>
      <c r="DLI70" s="104">
        <f t="shared" ref="DLI70:DNT70" si="201">+DLI10+DLI18+DLI27+DLI33+DLI39+DLI45+DLI58-DLI69+DLI50</f>
        <v>0</v>
      </c>
      <c r="DLJ70" s="104">
        <f t="shared" si="201"/>
        <v>0</v>
      </c>
      <c r="DLK70" s="104">
        <f t="shared" si="201"/>
        <v>0</v>
      </c>
      <c r="DLL70" s="104">
        <f t="shared" si="201"/>
        <v>0</v>
      </c>
      <c r="DLM70" s="104">
        <f t="shared" si="201"/>
        <v>0</v>
      </c>
      <c r="DLN70" s="104">
        <f t="shared" si="201"/>
        <v>0</v>
      </c>
      <c r="DLO70" s="104">
        <f t="shared" si="201"/>
        <v>0</v>
      </c>
      <c r="DLP70" s="104">
        <f t="shared" si="201"/>
        <v>0</v>
      </c>
      <c r="DLQ70" s="104">
        <f t="shared" si="201"/>
        <v>0</v>
      </c>
      <c r="DLR70" s="104">
        <f t="shared" si="201"/>
        <v>0</v>
      </c>
      <c r="DLS70" s="104">
        <f t="shared" si="201"/>
        <v>0</v>
      </c>
      <c r="DLT70" s="104">
        <f t="shared" si="201"/>
        <v>0</v>
      </c>
      <c r="DLU70" s="104">
        <f t="shared" si="201"/>
        <v>0</v>
      </c>
      <c r="DLV70" s="104">
        <f t="shared" si="201"/>
        <v>0</v>
      </c>
      <c r="DLW70" s="104">
        <f t="shared" si="201"/>
        <v>0</v>
      </c>
      <c r="DLX70" s="104">
        <f t="shared" si="201"/>
        <v>0</v>
      </c>
      <c r="DLY70" s="104">
        <f t="shared" si="201"/>
        <v>0</v>
      </c>
      <c r="DLZ70" s="104">
        <f t="shared" si="201"/>
        <v>0</v>
      </c>
      <c r="DMA70" s="104">
        <f t="shared" si="201"/>
        <v>0</v>
      </c>
      <c r="DMB70" s="104">
        <f t="shared" si="201"/>
        <v>0</v>
      </c>
      <c r="DMC70" s="104">
        <f t="shared" si="201"/>
        <v>0</v>
      </c>
      <c r="DMD70" s="104">
        <f t="shared" si="201"/>
        <v>0</v>
      </c>
      <c r="DME70" s="104">
        <f t="shared" si="201"/>
        <v>0</v>
      </c>
      <c r="DMF70" s="104">
        <f t="shared" si="201"/>
        <v>0</v>
      </c>
      <c r="DMG70" s="104">
        <f t="shared" si="201"/>
        <v>0</v>
      </c>
      <c r="DMH70" s="104">
        <f t="shared" si="201"/>
        <v>0</v>
      </c>
      <c r="DMI70" s="104">
        <f t="shared" si="201"/>
        <v>0</v>
      </c>
      <c r="DMJ70" s="104">
        <f t="shared" si="201"/>
        <v>0</v>
      </c>
      <c r="DMK70" s="104">
        <f t="shared" si="201"/>
        <v>0</v>
      </c>
      <c r="DML70" s="104">
        <f t="shared" si="201"/>
        <v>0</v>
      </c>
      <c r="DMM70" s="104">
        <f t="shared" si="201"/>
        <v>0</v>
      </c>
      <c r="DMN70" s="104">
        <f t="shared" si="201"/>
        <v>0</v>
      </c>
      <c r="DMO70" s="104">
        <f t="shared" si="201"/>
        <v>0</v>
      </c>
      <c r="DMP70" s="104">
        <f t="shared" si="201"/>
        <v>0</v>
      </c>
      <c r="DMQ70" s="104">
        <f t="shared" si="201"/>
        <v>0</v>
      </c>
      <c r="DMR70" s="104">
        <f t="shared" si="201"/>
        <v>0</v>
      </c>
      <c r="DMS70" s="104">
        <f t="shared" si="201"/>
        <v>0</v>
      </c>
      <c r="DMT70" s="104">
        <f t="shared" si="201"/>
        <v>0</v>
      </c>
      <c r="DMU70" s="104">
        <f t="shared" si="201"/>
        <v>0</v>
      </c>
      <c r="DMV70" s="104">
        <f t="shared" si="201"/>
        <v>0</v>
      </c>
      <c r="DMW70" s="104">
        <f t="shared" si="201"/>
        <v>0</v>
      </c>
      <c r="DMX70" s="104">
        <f t="shared" si="201"/>
        <v>0</v>
      </c>
      <c r="DMY70" s="104">
        <f t="shared" si="201"/>
        <v>0</v>
      </c>
      <c r="DMZ70" s="104">
        <f t="shared" si="201"/>
        <v>0</v>
      </c>
      <c r="DNA70" s="104">
        <f t="shared" si="201"/>
        <v>0</v>
      </c>
      <c r="DNB70" s="104">
        <f t="shared" si="201"/>
        <v>0</v>
      </c>
      <c r="DNC70" s="104">
        <f t="shared" si="201"/>
        <v>0</v>
      </c>
      <c r="DND70" s="104">
        <f t="shared" si="201"/>
        <v>0</v>
      </c>
      <c r="DNE70" s="104">
        <f t="shared" si="201"/>
        <v>0</v>
      </c>
      <c r="DNF70" s="104">
        <f t="shared" si="201"/>
        <v>0</v>
      </c>
      <c r="DNG70" s="104">
        <f t="shared" si="201"/>
        <v>0</v>
      </c>
      <c r="DNH70" s="104">
        <f t="shared" si="201"/>
        <v>0</v>
      </c>
      <c r="DNI70" s="104">
        <f t="shared" si="201"/>
        <v>0</v>
      </c>
      <c r="DNJ70" s="104">
        <f t="shared" si="201"/>
        <v>0</v>
      </c>
      <c r="DNK70" s="104">
        <f t="shared" si="201"/>
        <v>0</v>
      </c>
      <c r="DNL70" s="104">
        <f t="shared" si="201"/>
        <v>0</v>
      </c>
      <c r="DNM70" s="104">
        <f t="shared" si="201"/>
        <v>0</v>
      </c>
      <c r="DNN70" s="104">
        <f t="shared" si="201"/>
        <v>0</v>
      </c>
      <c r="DNO70" s="104">
        <f t="shared" si="201"/>
        <v>0</v>
      </c>
      <c r="DNP70" s="104">
        <f t="shared" si="201"/>
        <v>0</v>
      </c>
      <c r="DNQ70" s="104">
        <f t="shared" si="201"/>
        <v>0</v>
      </c>
      <c r="DNR70" s="104">
        <f t="shared" si="201"/>
        <v>0</v>
      </c>
      <c r="DNS70" s="104">
        <f t="shared" si="201"/>
        <v>0</v>
      </c>
      <c r="DNT70" s="104">
        <f t="shared" si="201"/>
        <v>0</v>
      </c>
      <c r="DNU70" s="104">
        <f t="shared" ref="DNU70:DQF70" si="202">+DNU10+DNU18+DNU27+DNU33+DNU39+DNU45+DNU58-DNU69+DNU50</f>
        <v>0</v>
      </c>
      <c r="DNV70" s="104">
        <f t="shared" si="202"/>
        <v>0</v>
      </c>
      <c r="DNW70" s="104">
        <f t="shared" si="202"/>
        <v>0</v>
      </c>
      <c r="DNX70" s="104">
        <f t="shared" si="202"/>
        <v>0</v>
      </c>
      <c r="DNY70" s="104">
        <f t="shared" si="202"/>
        <v>0</v>
      </c>
      <c r="DNZ70" s="104">
        <f t="shared" si="202"/>
        <v>0</v>
      </c>
      <c r="DOA70" s="104">
        <f t="shared" si="202"/>
        <v>0</v>
      </c>
      <c r="DOB70" s="104">
        <f t="shared" si="202"/>
        <v>0</v>
      </c>
      <c r="DOC70" s="104">
        <f t="shared" si="202"/>
        <v>0</v>
      </c>
      <c r="DOD70" s="104">
        <f t="shared" si="202"/>
        <v>0</v>
      </c>
      <c r="DOE70" s="104">
        <f t="shared" si="202"/>
        <v>0</v>
      </c>
      <c r="DOF70" s="104">
        <f t="shared" si="202"/>
        <v>0</v>
      </c>
      <c r="DOG70" s="104">
        <f t="shared" si="202"/>
        <v>0</v>
      </c>
      <c r="DOH70" s="104">
        <f t="shared" si="202"/>
        <v>0</v>
      </c>
      <c r="DOI70" s="104">
        <f t="shared" si="202"/>
        <v>0</v>
      </c>
      <c r="DOJ70" s="104">
        <f t="shared" si="202"/>
        <v>0</v>
      </c>
      <c r="DOK70" s="104">
        <f t="shared" si="202"/>
        <v>0</v>
      </c>
      <c r="DOL70" s="104">
        <f t="shared" si="202"/>
        <v>0</v>
      </c>
      <c r="DOM70" s="104">
        <f t="shared" si="202"/>
        <v>0</v>
      </c>
      <c r="DON70" s="104">
        <f t="shared" si="202"/>
        <v>0</v>
      </c>
      <c r="DOO70" s="104">
        <f t="shared" si="202"/>
        <v>0</v>
      </c>
      <c r="DOP70" s="104">
        <f t="shared" si="202"/>
        <v>0</v>
      </c>
      <c r="DOQ70" s="104">
        <f t="shared" si="202"/>
        <v>0</v>
      </c>
      <c r="DOR70" s="104">
        <f t="shared" si="202"/>
        <v>0</v>
      </c>
      <c r="DOS70" s="104">
        <f t="shared" si="202"/>
        <v>0</v>
      </c>
      <c r="DOT70" s="104">
        <f t="shared" si="202"/>
        <v>0</v>
      </c>
      <c r="DOU70" s="104">
        <f t="shared" si="202"/>
        <v>0</v>
      </c>
      <c r="DOV70" s="104">
        <f t="shared" si="202"/>
        <v>0</v>
      </c>
      <c r="DOW70" s="104">
        <f t="shared" si="202"/>
        <v>0</v>
      </c>
      <c r="DOX70" s="104">
        <f t="shared" si="202"/>
        <v>0</v>
      </c>
      <c r="DOY70" s="104">
        <f t="shared" si="202"/>
        <v>0</v>
      </c>
      <c r="DOZ70" s="104">
        <f t="shared" si="202"/>
        <v>0</v>
      </c>
      <c r="DPA70" s="104">
        <f t="shared" si="202"/>
        <v>0</v>
      </c>
      <c r="DPB70" s="104">
        <f t="shared" si="202"/>
        <v>0</v>
      </c>
      <c r="DPC70" s="104">
        <f t="shared" si="202"/>
        <v>0</v>
      </c>
      <c r="DPD70" s="104">
        <f t="shared" si="202"/>
        <v>0</v>
      </c>
      <c r="DPE70" s="104">
        <f t="shared" si="202"/>
        <v>0</v>
      </c>
      <c r="DPF70" s="104">
        <f t="shared" si="202"/>
        <v>0</v>
      </c>
      <c r="DPG70" s="104">
        <f t="shared" si="202"/>
        <v>0</v>
      </c>
      <c r="DPH70" s="104">
        <f t="shared" si="202"/>
        <v>0</v>
      </c>
      <c r="DPI70" s="104">
        <f t="shared" si="202"/>
        <v>0</v>
      </c>
      <c r="DPJ70" s="104">
        <f t="shared" si="202"/>
        <v>0</v>
      </c>
      <c r="DPK70" s="104">
        <f t="shared" si="202"/>
        <v>0</v>
      </c>
      <c r="DPL70" s="104">
        <f t="shared" si="202"/>
        <v>0</v>
      </c>
      <c r="DPM70" s="104">
        <f t="shared" si="202"/>
        <v>0</v>
      </c>
      <c r="DPN70" s="104">
        <f t="shared" si="202"/>
        <v>0</v>
      </c>
      <c r="DPO70" s="104">
        <f t="shared" si="202"/>
        <v>0</v>
      </c>
      <c r="DPP70" s="104">
        <f t="shared" si="202"/>
        <v>0</v>
      </c>
      <c r="DPQ70" s="104">
        <f t="shared" si="202"/>
        <v>0</v>
      </c>
      <c r="DPR70" s="104">
        <f t="shared" si="202"/>
        <v>0</v>
      </c>
      <c r="DPS70" s="104">
        <f t="shared" si="202"/>
        <v>0</v>
      </c>
      <c r="DPT70" s="104">
        <f t="shared" si="202"/>
        <v>0</v>
      </c>
      <c r="DPU70" s="104">
        <f t="shared" si="202"/>
        <v>0</v>
      </c>
      <c r="DPV70" s="104">
        <f t="shared" si="202"/>
        <v>0</v>
      </c>
      <c r="DPW70" s="104">
        <f t="shared" si="202"/>
        <v>0</v>
      </c>
      <c r="DPX70" s="104">
        <f t="shared" si="202"/>
        <v>0</v>
      </c>
      <c r="DPY70" s="104">
        <f t="shared" si="202"/>
        <v>0</v>
      </c>
      <c r="DPZ70" s="104">
        <f t="shared" si="202"/>
        <v>0</v>
      </c>
      <c r="DQA70" s="104">
        <f t="shared" si="202"/>
        <v>0</v>
      </c>
      <c r="DQB70" s="104">
        <f t="shared" si="202"/>
        <v>0</v>
      </c>
      <c r="DQC70" s="104">
        <f t="shared" si="202"/>
        <v>0</v>
      </c>
      <c r="DQD70" s="104">
        <f t="shared" si="202"/>
        <v>0</v>
      </c>
      <c r="DQE70" s="104">
        <f t="shared" si="202"/>
        <v>0</v>
      </c>
      <c r="DQF70" s="104">
        <f t="shared" si="202"/>
        <v>0</v>
      </c>
      <c r="DQG70" s="104">
        <f t="shared" ref="DQG70:DSR70" si="203">+DQG10+DQG18+DQG27+DQG33+DQG39+DQG45+DQG58-DQG69+DQG50</f>
        <v>0</v>
      </c>
      <c r="DQH70" s="104">
        <f t="shared" si="203"/>
        <v>0</v>
      </c>
      <c r="DQI70" s="104">
        <f t="shared" si="203"/>
        <v>0</v>
      </c>
      <c r="DQJ70" s="104">
        <f t="shared" si="203"/>
        <v>0</v>
      </c>
      <c r="DQK70" s="104">
        <f t="shared" si="203"/>
        <v>0</v>
      </c>
      <c r="DQL70" s="104">
        <f t="shared" si="203"/>
        <v>0</v>
      </c>
      <c r="DQM70" s="104">
        <f t="shared" si="203"/>
        <v>0</v>
      </c>
      <c r="DQN70" s="104">
        <f t="shared" si="203"/>
        <v>0</v>
      </c>
      <c r="DQO70" s="104">
        <f t="shared" si="203"/>
        <v>0</v>
      </c>
      <c r="DQP70" s="104">
        <f t="shared" si="203"/>
        <v>0</v>
      </c>
      <c r="DQQ70" s="104">
        <f t="shared" si="203"/>
        <v>0</v>
      </c>
      <c r="DQR70" s="104">
        <f t="shared" si="203"/>
        <v>0</v>
      </c>
      <c r="DQS70" s="104">
        <f t="shared" si="203"/>
        <v>0</v>
      </c>
      <c r="DQT70" s="104">
        <f t="shared" si="203"/>
        <v>0</v>
      </c>
      <c r="DQU70" s="104">
        <f t="shared" si="203"/>
        <v>0</v>
      </c>
      <c r="DQV70" s="104">
        <f t="shared" si="203"/>
        <v>0</v>
      </c>
      <c r="DQW70" s="104">
        <f t="shared" si="203"/>
        <v>0</v>
      </c>
      <c r="DQX70" s="104">
        <f t="shared" si="203"/>
        <v>0</v>
      </c>
      <c r="DQY70" s="104">
        <f t="shared" si="203"/>
        <v>0</v>
      </c>
      <c r="DQZ70" s="104">
        <f t="shared" si="203"/>
        <v>0</v>
      </c>
      <c r="DRA70" s="104">
        <f t="shared" si="203"/>
        <v>0</v>
      </c>
      <c r="DRB70" s="104">
        <f t="shared" si="203"/>
        <v>0</v>
      </c>
      <c r="DRC70" s="104">
        <f t="shared" si="203"/>
        <v>0</v>
      </c>
      <c r="DRD70" s="104">
        <f t="shared" si="203"/>
        <v>0</v>
      </c>
      <c r="DRE70" s="104">
        <f t="shared" si="203"/>
        <v>0</v>
      </c>
      <c r="DRF70" s="104">
        <f t="shared" si="203"/>
        <v>0</v>
      </c>
      <c r="DRG70" s="104">
        <f t="shared" si="203"/>
        <v>0</v>
      </c>
      <c r="DRH70" s="104">
        <f t="shared" si="203"/>
        <v>0</v>
      </c>
      <c r="DRI70" s="104">
        <f t="shared" si="203"/>
        <v>0</v>
      </c>
      <c r="DRJ70" s="104">
        <f t="shared" si="203"/>
        <v>0</v>
      </c>
      <c r="DRK70" s="104">
        <f t="shared" si="203"/>
        <v>0</v>
      </c>
      <c r="DRL70" s="104">
        <f t="shared" si="203"/>
        <v>0</v>
      </c>
      <c r="DRM70" s="104">
        <f t="shared" si="203"/>
        <v>0</v>
      </c>
      <c r="DRN70" s="104">
        <f t="shared" si="203"/>
        <v>0</v>
      </c>
      <c r="DRO70" s="104">
        <f t="shared" si="203"/>
        <v>0</v>
      </c>
      <c r="DRP70" s="104">
        <f t="shared" si="203"/>
        <v>0</v>
      </c>
      <c r="DRQ70" s="104">
        <f t="shared" si="203"/>
        <v>0</v>
      </c>
      <c r="DRR70" s="104">
        <f t="shared" si="203"/>
        <v>0</v>
      </c>
      <c r="DRS70" s="104">
        <f t="shared" si="203"/>
        <v>0</v>
      </c>
      <c r="DRT70" s="104">
        <f t="shared" si="203"/>
        <v>0</v>
      </c>
      <c r="DRU70" s="104">
        <f t="shared" si="203"/>
        <v>0</v>
      </c>
      <c r="DRV70" s="104">
        <f t="shared" si="203"/>
        <v>0</v>
      </c>
      <c r="DRW70" s="104">
        <f t="shared" si="203"/>
        <v>0</v>
      </c>
      <c r="DRX70" s="104">
        <f t="shared" si="203"/>
        <v>0</v>
      </c>
      <c r="DRY70" s="104">
        <f t="shared" si="203"/>
        <v>0</v>
      </c>
      <c r="DRZ70" s="104">
        <f t="shared" si="203"/>
        <v>0</v>
      </c>
      <c r="DSA70" s="104">
        <f t="shared" si="203"/>
        <v>0</v>
      </c>
      <c r="DSB70" s="104">
        <f t="shared" si="203"/>
        <v>0</v>
      </c>
      <c r="DSC70" s="104">
        <f t="shared" si="203"/>
        <v>0</v>
      </c>
      <c r="DSD70" s="104">
        <f t="shared" si="203"/>
        <v>0</v>
      </c>
      <c r="DSE70" s="104">
        <f t="shared" si="203"/>
        <v>0</v>
      </c>
      <c r="DSF70" s="104">
        <f t="shared" si="203"/>
        <v>0</v>
      </c>
      <c r="DSG70" s="104">
        <f t="shared" si="203"/>
        <v>0</v>
      </c>
      <c r="DSH70" s="104">
        <f t="shared" si="203"/>
        <v>0</v>
      </c>
      <c r="DSI70" s="104">
        <f t="shared" si="203"/>
        <v>0</v>
      </c>
      <c r="DSJ70" s="104">
        <f t="shared" si="203"/>
        <v>0</v>
      </c>
      <c r="DSK70" s="104">
        <f t="shared" si="203"/>
        <v>0</v>
      </c>
      <c r="DSL70" s="104">
        <f t="shared" si="203"/>
        <v>0</v>
      </c>
      <c r="DSM70" s="104">
        <f t="shared" si="203"/>
        <v>0</v>
      </c>
      <c r="DSN70" s="104">
        <f t="shared" si="203"/>
        <v>0</v>
      </c>
      <c r="DSO70" s="104">
        <f t="shared" si="203"/>
        <v>0</v>
      </c>
      <c r="DSP70" s="104">
        <f t="shared" si="203"/>
        <v>0</v>
      </c>
      <c r="DSQ70" s="104">
        <f t="shared" si="203"/>
        <v>0</v>
      </c>
      <c r="DSR70" s="104">
        <f t="shared" si="203"/>
        <v>0</v>
      </c>
      <c r="DSS70" s="104">
        <f t="shared" ref="DSS70:DVD70" si="204">+DSS10+DSS18+DSS27+DSS33+DSS39+DSS45+DSS58-DSS69+DSS50</f>
        <v>0</v>
      </c>
      <c r="DST70" s="104">
        <f t="shared" si="204"/>
        <v>0</v>
      </c>
      <c r="DSU70" s="104">
        <f t="shared" si="204"/>
        <v>0</v>
      </c>
      <c r="DSV70" s="104">
        <f t="shared" si="204"/>
        <v>0</v>
      </c>
      <c r="DSW70" s="104">
        <f t="shared" si="204"/>
        <v>0</v>
      </c>
      <c r="DSX70" s="104">
        <f t="shared" si="204"/>
        <v>0</v>
      </c>
      <c r="DSY70" s="104">
        <f t="shared" si="204"/>
        <v>0</v>
      </c>
      <c r="DSZ70" s="104">
        <f t="shared" si="204"/>
        <v>0</v>
      </c>
      <c r="DTA70" s="104">
        <f t="shared" si="204"/>
        <v>0</v>
      </c>
      <c r="DTB70" s="104">
        <f t="shared" si="204"/>
        <v>0</v>
      </c>
      <c r="DTC70" s="104">
        <f t="shared" si="204"/>
        <v>0</v>
      </c>
      <c r="DTD70" s="104">
        <f t="shared" si="204"/>
        <v>0</v>
      </c>
      <c r="DTE70" s="104">
        <f t="shared" si="204"/>
        <v>0</v>
      </c>
      <c r="DTF70" s="104">
        <f t="shared" si="204"/>
        <v>0</v>
      </c>
      <c r="DTG70" s="104">
        <f t="shared" si="204"/>
        <v>0</v>
      </c>
      <c r="DTH70" s="104">
        <f t="shared" si="204"/>
        <v>0</v>
      </c>
      <c r="DTI70" s="104">
        <f t="shared" si="204"/>
        <v>0</v>
      </c>
      <c r="DTJ70" s="104">
        <f t="shared" si="204"/>
        <v>0</v>
      </c>
      <c r="DTK70" s="104">
        <f t="shared" si="204"/>
        <v>0</v>
      </c>
      <c r="DTL70" s="104">
        <f t="shared" si="204"/>
        <v>0</v>
      </c>
      <c r="DTM70" s="104">
        <f t="shared" si="204"/>
        <v>0</v>
      </c>
      <c r="DTN70" s="104">
        <f t="shared" si="204"/>
        <v>0</v>
      </c>
      <c r="DTO70" s="104">
        <f t="shared" si="204"/>
        <v>0</v>
      </c>
      <c r="DTP70" s="104">
        <f t="shared" si="204"/>
        <v>0</v>
      </c>
      <c r="DTQ70" s="104">
        <f t="shared" si="204"/>
        <v>0</v>
      </c>
      <c r="DTR70" s="104">
        <f t="shared" si="204"/>
        <v>0</v>
      </c>
      <c r="DTS70" s="104">
        <f t="shared" si="204"/>
        <v>0</v>
      </c>
      <c r="DTT70" s="104">
        <f t="shared" si="204"/>
        <v>0</v>
      </c>
      <c r="DTU70" s="104">
        <f t="shared" si="204"/>
        <v>0</v>
      </c>
      <c r="DTV70" s="104">
        <f t="shared" si="204"/>
        <v>0</v>
      </c>
      <c r="DTW70" s="104">
        <f t="shared" si="204"/>
        <v>0</v>
      </c>
      <c r="DTX70" s="104">
        <f t="shared" si="204"/>
        <v>0</v>
      </c>
      <c r="DTY70" s="104">
        <f t="shared" si="204"/>
        <v>0</v>
      </c>
      <c r="DTZ70" s="104">
        <f t="shared" si="204"/>
        <v>0</v>
      </c>
      <c r="DUA70" s="104">
        <f t="shared" si="204"/>
        <v>0</v>
      </c>
      <c r="DUB70" s="104">
        <f t="shared" si="204"/>
        <v>0</v>
      </c>
      <c r="DUC70" s="104">
        <f t="shared" si="204"/>
        <v>0</v>
      </c>
      <c r="DUD70" s="104">
        <f t="shared" si="204"/>
        <v>0</v>
      </c>
      <c r="DUE70" s="104">
        <f t="shared" si="204"/>
        <v>0</v>
      </c>
      <c r="DUF70" s="104">
        <f t="shared" si="204"/>
        <v>0</v>
      </c>
      <c r="DUG70" s="104">
        <f t="shared" si="204"/>
        <v>0</v>
      </c>
      <c r="DUH70" s="104">
        <f t="shared" si="204"/>
        <v>0</v>
      </c>
      <c r="DUI70" s="104">
        <f t="shared" si="204"/>
        <v>0</v>
      </c>
      <c r="DUJ70" s="104">
        <f t="shared" si="204"/>
        <v>0</v>
      </c>
      <c r="DUK70" s="104">
        <f t="shared" si="204"/>
        <v>0</v>
      </c>
      <c r="DUL70" s="104">
        <f t="shared" si="204"/>
        <v>0</v>
      </c>
      <c r="DUM70" s="104">
        <f t="shared" si="204"/>
        <v>0</v>
      </c>
      <c r="DUN70" s="104">
        <f t="shared" si="204"/>
        <v>0</v>
      </c>
      <c r="DUO70" s="104">
        <f t="shared" si="204"/>
        <v>0</v>
      </c>
      <c r="DUP70" s="104">
        <f t="shared" si="204"/>
        <v>0</v>
      </c>
      <c r="DUQ70" s="104">
        <f t="shared" si="204"/>
        <v>0</v>
      </c>
      <c r="DUR70" s="104">
        <f t="shared" si="204"/>
        <v>0</v>
      </c>
      <c r="DUS70" s="104">
        <f t="shared" si="204"/>
        <v>0</v>
      </c>
      <c r="DUT70" s="104">
        <f t="shared" si="204"/>
        <v>0</v>
      </c>
      <c r="DUU70" s="104">
        <f t="shared" si="204"/>
        <v>0</v>
      </c>
      <c r="DUV70" s="104">
        <f t="shared" si="204"/>
        <v>0</v>
      </c>
      <c r="DUW70" s="104">
        <f t="shared" si="204"/>
        <v>0</v>
      </c>
      <c r="DUX70" s="104">
        <f t="shared" si="204"/>
        <v>0</v>
      </c>
      <c r="DUY70" s="104">
        <f t="shared" si="204"/>
        <v>0</v>
      </c>
      <c r="DUZ70" s="104">
        <f t="shared" si="204"/>
        <v>0</v>
      </c>
      <c r="DVA70" s="104">
        <f t="shared" si="204"/>
        <v>0</v>
      </c>
      <c r="DVB70" s="104">
        <f t="shared" si="204"/>
        <v>0</v>
      </c>
      <c r="DVC70" s="104">
        <f t="shared" si="204"/>
        <v>0</v>
      </c>
      <c r="DVD70" s="104">
        <f t="shared" si="204"/>
        <v>0</v>
      </c>
      <c r="DVE70" s="104">
        <f t="shared" ref="DVE70:DXP70" si="205">+DVE10+DVE18+DVE27+DVE33+DVE39+DVE45+DVE58-DVE69+DVE50</f>
        <v>0</v>
      </c>
      <c r="DVF70" s="104">
        <f t="shared" si="205"/>
        <v>0</v>
      </c>
      <c r="DVG70" s="104">
        <f t="shared" si="205"/>
        <v>0</v>
      </c>
      <c r="DVH70" s="104">
        <f t="shared" si="205"/>
        <v>0</v>
      </c>
      <c r="DVI70" s="104">
        <f t="shared" si="205"/>
        <v>0</v>
      </c>
      <c r="DVJ70" s="104">
        <f t="shared" si="205"/>
        <v>0</v>
      </c>
      <c r="DVK70" s="104">
        <f t="shared" si="205"/>
        <v>0</v>
      </c>
      <c r="DVL70" s="104">
        <f t="shared" si="205"/>
        <v>0</v>
      </c>
      <c r="DVM70" s="104">
        <f t="shared" si="205"/>
        <v>0</v>
      </c>
      <c r="DVN70" s="104">
        <f t="shared" si="205"/>
        <v>0</v>
      </c>
      <c r="DVO70" s="104">
        <f t="shared" si="205"/>
        <v>0</v>
      </c>
      <c r="DVP70" s="104">
        <f t="shared" si="205"/>
        <v>0</v>
      </c>
      <c r="DVQ70" s="104">
        <f t="shared" si="205"/>
        <v>0</v>
      </c>
      <c r="DVR70" s="104">
        <f t="shared" si="205"/>
        <v>0</v>
      </c>
      <c r="DVS70" s="104">
        <f t="shared" si="205"/>
        <v>0</v>
      </c>
      <c r="DVT70" s="104">
        <f t="shared" si="205"/>
        <v>0</v>
      </c>
      <c r="DVU70" s="104">
        <f t="shared" si="205"/>
        <v>0</v>
      </c>
      <c r="DVV70" s="104">
        <f t="shared" si="205"/>
        <v>0</v>
      </c>
      <c r="DVW70" s="104">
        <f t="shared" si="205"/>
        <v>0</v>
      </c>
      <c r="DVX70" s="104">
        <f t="shared" si="205"/>
        <v>0</v>
      </c>
      <c r="DVY70" s="104">
        <f t="shared" si="205"/>
        <v>0</v>
      </c>
      <c r="DVZ70" s="104">
        <f t="shared" si="205"/>
        <v>0</v>
      </c>
      <c r="DWA70" s="104">
        <f t="shared" si="205"/>
        <v>0</v>
      </c>
      <c r="DWB70" s="104">
        <f t="shared" si="205"/>
        <v>0</v>
      </c>
      <c r="DWC70" s="104">
        <f t="shared" si="205"/>
        <v>0</v>
      </c>
      <c r="DWD70" s="104">
        <f t="shared" si="205"/>
        <v>0</v>
      </c>
      <c r="DWE70" s="104">
        <f t="shared" si="205"/>
        <v>0</v>
      </c>
      <c r="DWF70" s="104">
        <f t="shared" si="205"/>
        <v>0</v>
      </c>
      <c r="DWG70" s="104">
        <f t="shared" si="205"/>
        <v>0</v>
      </c>
      <c r="DWH70" s="104">
        <f t="shared" si="205"/>
        <v>0</v>
      </c>
      <c r="DWI70" s="104">
        <f t="shared" si="205"/>
        <v>0</v>
      </c>
      <c r="DWJ70" s="104">
        <f t="shared" si="205"/>
        <v>0</v>
      </c>
      <c r="DWK70" s="104">
        <f t="shared" si="205"/>
        <v>0</v>
      </c>
      <c r="DWL70" s="104">
        <f t="shared" si="205"/>
        <v>0</v>
      </c>
      <c r="DWM70" s="104">
        <f t="shared" si="205"/>
        <v>0</v>
      </c>
      <c r="DWN70" s="104">
        <f t="shared" si="205"/>
        <v>0</v>
      </c>
      <c r="DWO70" s="104">
        <f t="shared" si="205"/>
        <v>0</v>
      </c>
      <c r="DWP70" s="104">
        <f t="shared" si="205"/>
        <v>0</v>
      </c>
      <c r="DWQ70" s="104">
        <f t="shared" si="205"/>
        <v>0</v>
      </c>
      <c r="DWR70" s="104">
        <f t="shared" si="205"/>
        <v>0</v>
      </c>
      <c r="DWS70" s="104">
        <f t="shared" si="205"/>
        <v>0</v>
      </c>
      <c r="DWT70" s="104">
        <f t="shared" si="205"/>
        <v>0</v>
      </c>
      <c r="DWU70" s="104">
        <f t="shared" si="205"/>
        <v>0</v>
      </c>
      <c r="DWV70" s="104">
        <f t="shared" si="205"/>
        <v>0</v>
      </c>
      <c r="DWW70" s="104">
        <f t="shared" si="205"/>
        <v>0</v>
      </c>
      <c r="DWX70" s="104">
        <f t="shared" si="205"/>
        <v>0</v>
      </c>
      <c r="DWY70" s="104">
        <f t="shared" si="205"/>
        <v>0</v>
      </c>
      <c r="DWZ70" s="104">
        <f t="shared" si="205"/>
        <v>0</v>
      </c>
      <c r="DXA70" s="104">
        <f t="shared" si="205"/>
        <v>0</v>
      </c>
      <c r="DXB70" s="104">
        <f t="shared" si="205"/>
        <v>0</v>
      </c>
      <c r="DXC70" s="104">
        <f t="shared" si="205"/>
        <v>0</v>
      </c>
      <c r="DXD70" s="104">
        <f t="shared" si="205"/>
        <v>0</v>
      </c>
      <c r="DXE70" s="104">
        <f t="shared" si="205"/>
        <v>0</v>
      </c>
      <c r="DXF70" s="104">
        <f t="shared" si="205"/>
        <v>0</v>
      </c>
      <c r="DXG70" s="104">
        <f t="shared" si="205"/>
        <v>0</v>
      </c>
      <c r="DXH70" s="104">
        <f t="shared" si="205"/>
        <v>0</v>
      </c>
      <c r="DXI70" s="104">
        <f t="shared" si="205"/>
        <v>0</v>
      </c>
      <c r="DXJ70" s="104">
        <f t="shared" si="205"/>
        <v>0</v>
      </c>
      <c r="DXK70" s="104">
        <f t="shared" si="205"/>
        <v>0</v>
      </c>
      <c r="DXL70" s="104">
        <f t="shared" si="205"/>
        <v>0</v>
      </c>
      <c r="DXM70" s="104">
        <f t="shared" si="205"/>
        <v>0</v>
      </c>
      <c r="DXN70" s="104">
        <f t="shared" si="205"/>
        <v>0</v>
      </c>
      <c r="DXO70" s="104">
        <f t="shared" si="205"/>
        <v>0</v>
      </c>
      <c r="DXP70" s="104">
        <f t="shared" si="205"/>
        <v>0</v>
      </c>
      <c r="DXQ70" s="104">
        <f t="shared" ref="DXQ70:EAB70" si="206">+DXQ10+DXQ18+DXQ27+DXQ33+DXQ39+DXQ45+DXQ58-DXQ69+DXQ50</f>
        <v>0</v>
      </c>
      <c r="DXR70" s="104">
        <f t="shared" si="206"/>
        <v>0</v>
      </c>
      <c r="DXS70" s="104">
        <f t="shared" si="206"/>
        <v>0</v>
      </c>
      <c r="DXT70" s="104">
        <f t="shared" si="206"/>
        <v>0</v>
      </c>
      <c r="DXU70" s="104">
        <f t="shared" si="206"/>
        <v>0</v>
      </c>
      <c r="DXV70" s="104">
        <f t="shared" si="206"/>
        <v>0</v>
      </c>
      <c r="DXW70" s="104">
        <f t="shared" si="206"/>
        <v>0</v>
      </c>
      <c r="DXX70" s="104">
        <f t="shared" si="206"/>
        <v>0</v>
      </c>
      <c r="DXY70" s="104">
        <f t="shared" si="206"/>
        <v>0</v>
      </c>
      <c r="DXZ70" s="104">
        <f t="shared" si="206"/>
        <v>0</v>
      </c>
      <c r="DYA70" s="104">
        <f t="shared" si="206"/>
        <v>0</v>
      </c>
      <c r="DYB70" s="104">
        <f t="shared" si="206"/>
        <v>0</v>
      </c>
      <c r="DYC70" s="104">
        <f t="shared" si="206"/>
        <v>0</v>
      </c>
      <c r="DYD70" s="104">
        <f t="shared" si="206"/>
        <v>0</v>
      </c>
      <c r="DYE70" s="104">
        <f t="shared" si="206"/>
        <v>0</v>
      </c>
      <c r="DYF70" s="104">
        <f t="shared" si="206"/>
        <v>0</v>
      </c>
      <c r="DYG70" s="104">
        <f t="shared" si="206"/>
        <v>0</v>
      </c>
      <c r="DYH70" s="104">
        <f t="shared" si="206"/>
        <v>0</v>
      </c>
      <c r="DYI70" s="104">
        <f t="shared" si="206"/>
        <v>0</v>
      </c>
      <c r="DYJ70" s="104">
        <f t="shared" si="206"/>
        <v>0</v>
      </c>
      <c r="DYK70" s="104">
        <f t="shared" si="206"/>
        <v>0</v>
      </c>
      <c r="DYL70" s="104">
        <f t="shared" si="206"/>
        <v>0</v>
      </c>
      <c r="DYM70" s="104">
        <f t="shared" si="206"/>
        <v>0</v>
      </c>
      <c r="DYN70" s="104">
        <f t="shared" si="206"/>
        <v>0</v>
      </c>
      <c r="DYO70" s="104">
        <f t="shared" si="206"/>
        <v>0</v>
      </c>
      <c r="DYP70" s="104">
        <f t="shared" si="206"/>
        <v>0</v>
      </c>
      <c r="DYQ70" s="104">
        <f t="shared" si="206"/>
        <v>0</v>
      </c>
      <c r="DYR70" s="104">
        <f t="shared" si="206"/>
        <v>0</v>
      </c>
      <c r="DYS70" s="104">
        <f t="shared" si="206"/>
        <v>0</v>
      </c>
      <c r="DYT70" s="104">
        <f t="shared" si="206"/>
        <v>0</v>
      </c>
      <c r="DYU70" s="104">
        <f t="shared" si="206"/>
        <v>0</v>
      </c>
      <c r="DYV70" s="104">
        <f t="shared" si="206"/>
        <v>0</v>
      </c>
      <c r="DYW70" s="104">
        <f t="shared" si="206"/>
        <v>0</v>
      </c>
      <c r="DYX70" s="104">
        <f t="shared" si="206"/>
        <v>0</v>
      </c>
      <c r="DYY70" s="104">
        <f t="shared" si="206"/>
        <v>0</v>
      </c>
      <c r="DYZ70" s="104">
        <f t="shared" si="206"/>
        <v>0</v>
      </c>
      <c r="DZA70" s="104">
        <f t="shared" si="206"/>
        <v>0</v>
      </c>
      <c r="DZB70" s="104">
        <f t="shared" si="206"/>
        <v>0</v>
      </c>
      <c r="DZC70" s="104">
        <f t="shared" si="206"/>
        <v>0</v>
      </c>
      <c r="DZD70" s="104">
        <f t="shared" si="206"/>
        <v>0</v>
      </c>
      <c r="DZE70" s="104">
        <f t="shared" si="206"/>
        <v>0</v>
      </c>
      <c r="DZF70" s="104">
        <f t="shared" si="206"/>
        <v>0</v>
      </c>
      <c r="DZG70" s="104">
        <f t="shared" si="206"/>
        <v>0</v>
      </c>
      <c r="DZH70" s="104">
        <f t="shared" si="206"/>
        <v>0</v>
      </c>
      <c r="DZI70" s="104">
        <f t="shared" si="206"/>
        <v>0</v>
      </c>
      <c r="DZJ70" s="104">
        <f t="shared" si="206"/>
        <v>0</v>
      </c>
      <c r="DZK70" s="104">
        <f t="shared" si="206"/>
        <v>0</v>
      </c>
      <c r="DZL70" s="104">
        <f t="shared" si="206"/>
        <v>0</v>
      </c>
      <c r="DZM70" s="104">
        <f t="shared" si="206"/>
        <v>0</v>
      </c>
      <c r="DZN70" s="104">
        <f t="shared" si="206"/>
        <v>0</v>
      </c>
      <c r="DZO70" s="104">
        <f t="shared" si="206"/>
        <v>0</v>
      </c>
      <c r="DZP70" s="104">
        <f t="shared" si="206"/>
        <v>0</v>
      </c>
      <c r="DZQ70" s="104">
        <f t="shared" si="206"/>
        <v>0</v>
      </c>
      <c r="DZR70" s="104">
        <f t="shared" si="206"/>
        <v>0</v>
      </c>
      <c r="DZS70" s="104">
        <f t="shared" si="206"/>
        <v>0</v>
      </c>
      <c r="DZT70" s="104">
        <f t="shared" si="206"/>
        <v>0</v>
      </c>
      <c r="DZU70" s="104">
        <f t="shared" si="206"/>
        <v>0</v>
      </c>
      <c r="DZV70" s="104">
        <f t="shared" si="206"/>
        <v>0</v>
      </c>
      <c r="DZW70" s="104">
        <f t="shared" si="206"/>
        <v>0</v>
      </c>
      <c r="DZX70" s="104">
        <f t="shared" si="206"/>
        <v>0</v>
      </c>
      <c r="DZY70" s="104">
        <f t="shared" si="206"/>
        <v>0</v>
      </c>
      <c r="DZZ70" s="104">
        <f t="shared" si="206"/>
        <v>0</v>
      </c>
      <c r="EAA70" s="104">
        <f t="shared" si="206"/>
        <v>0</v>
      </c>
      <c r="EAB70" s="104">
        <f t="shared" si="206"/>
        <v>0</v>
      </c>
      <c r="EAC70" s="104">
        <f t="shared" ref="EAC70:ECN70" si="207">+EAC10+EAC18+EAC27+EAC33+EAC39+EAC45+EAC58-EAC69+EAC50</f>
        <v>0</v>
      </c>
      <c r="EAD70" s="104">
        <f t="shared" si="207"/>
        <v>0</v>
      </c>
      <c r="EAE70" s="104">
        <f t="shared" si="207"/>
        <v>0</v>
      </c>
      <c r="EAF70" s="104">
        <f t="shared" si="207"/>
        <v>0</v>
      </c>
      <c r="EAG70" s="104">
        <f t="shared" si="207"/>
        <v>0</v>
      </c>
      <c r="EAH70" s="104">
        <f t="shared" si="207"/>
        <v>0</v>
      </c>
      <c r="EAI70" s="104">
        <f t="shared" si="207"/>
        <v>0</v>
      </c>
      <c r="EAJ70" s="104">
        <f t="shared" si="207"/>
        <v>0</v>
      </c>
      <c r="EAK70" s="104">
        <f t="shared" si="207"/>
        <v>0</v>
      </c>
      <c r="EAL70" s="104">
        <f t="shared" si="207"/>
        <v>0</v>
      </c>
      <c r="EAM70" s="104">
        <f t="shared" si="207"/>
        <v>0</v>
      </c>
      <c r="EAN70" s="104">
        <f t="shared" si="207"/>
        <v>0</v>
      </c>
      <c r="EAO70" s="104">
        <f t="shared" si="207"/>
        <v>0</v>
      </c>
      <c r="EAP70" s="104">
        <f t="shared" si="207"/>
        <v>0</v>
      </c>
      <c r="EAQ70" s="104">
        <f t="shared" si="207"/>
        <v>0</v>
      </c>
      <c r="EAR70" s="104">
        <f t="shared" si="207"/>
        <v>0</v>
      </c>
      <c r="EAS70" s="104">
        <f t="shared" si="207"/>
        <v>0</v>
      </c>
      <c r="EAT70" s="104">
        <f t="shared" si="207"/>
        <v>0</v>
      </c>
      <c r="EAU70" s="104">
        <f t="shared" si="207"/>
        <v>0</v>
      </c>
      <c r="EAV70" s="104">
        <f t="shared" si="207"/>
        <v>0</v>
      </c>
      <c r="EAW70" s="104">
        <f t="shared" si="207"/>
        <v>0</v>
      </c>
      <c r="EAX70" s="104">
        <f t="shared" si="207"/>
        <v>0</v>
      </c>
      <c r="EAY70" s="104">
        <f t="shared" si="207"/>
        <v>0</v>
      </c>
      <c r="EAZ70" s="104">
        <f t="shared" si="207"/>
        <v>0</v>
      </c>
      <c r="EBA70" s="104">
        <f t="shared" si="207"/>
        <v>0</v>
      </c>
      <c r="EBB70" s="104">
        <f t="shared" si="207"/>
        <v>0</v>
      </c>
      <c r="EBC70" s="104">
        <f t="shared" si="207"/>
        <v>0</v>
      </c>
      <c r="EBD70" s="104">
        <f t="shared" si="207"/>
        <v>0</v>
      </c>
      <c r="EBE70" s="104">
        <f t="shared" si="207"/>
        <v>0</v>
      </c>
      <c r="EBF70" s="104">
        <f t="shared" si="207"/>
        <v>0</v>
      </c>
      <c r="EBG70" s="104">
        <f t="shared" si="207"/>
        <v>0</v>
      </c>
      <c r="EBH70" s="104">
        <f t="shared" si="207"/>
        <v>0</v>
      </c>
      <c r="EBI70" s="104">
        <f t="shared" si="207"/>
        <v>0</v>
      </c>
      <c r="EBJ70" s="104">
        <f t="shared" si="207"/>
        <v>0</v>
      </c>
      <c r="EBK70" s="104">
        <f t="shared" si="207"/>
        <v>0</v>
      </c>
      <c r="EBL70" s="104">
        <f t="shared" si="207"/>
        <v>0</v>
      </c>
      <c r="EBM70" s="104">
        <f t="shared" si="207"/>
        <v>0</v>
      </c>
      <c r="EBN70" s="104">
        <f t="shared" si="207"/>
        <v>0</v>
      </c>
      <c r="EBO70" s="104">
        <f t="shared" si="207"/>
        <v>0</v>
      </c>
      <c r="EBP70" s="104">
        <f t="shared" si="207"/>
        <v>0</v>
      </c>
      <c r="EBQ70" s="104">
        <f t="shared" si="207"/>
        <v>0</v>
      </c>
      <c r="EBR70" s="104">
        <f t="shared" si="207"/>
        <v>0</v>
      </c>
      <c r="EBS70" s="104">
        <f t="shared" si="207"/>
        <v>0</v>
      </c>
      <c r="EBT70" s="104">
        <f t="shared" si="207"/>
        <v>0</v>
      </c>
      <c r="EBU70" s="104">
        <f t="shared" si="207"/>
        <v>0</v>
      </c>
      <c r="EBV70" s="104">
        <f t="shared" si="207"/>
        <v>0</v>
      </c>
      <c r="EBW70" s="104">
        <f t="shared" si="207"/>
        <v>0</v>
      </c>
      <c r="EBX70" s="104">
        <f t="shared" si="207"/>
        <v>0</v>
      </c>
      <c r="EBY70" s="104">
        <f t="shared" si="207"/>
        <v>0</v>
      </c>
      <c r="EBZ70" s="104">
        <f t="shared" si="207"/>
        <v>0</v>
      </c>
      <c r="ECA70" s="104">
        <f t="shared" si="207"/>
        <v>0</v>
      </c>
      <c r="ECB70" s="104">
        <f t="shared" si="207"/>
        <v>0</v>
      </c>
      <c r="ECC70" s="104">
        <f t="shared" si="207"/>
        <v>0</v>
      </c>
      <c r="ECD70" s="104">
        <f t="shared" si="207"/>
        <v>0</v>
      </c>
      <c r="ECE70" s="104">
        <f t="shared" si="207"/>
        <v>0</v>
      </c>
      <c r="ECF70" s="104">
        <f t="shared" si="207"/>
        <v>0</v>
      </c>
      <c r="ECG70" s="104">
        <f t="shared" si="207"/>
        <v>0</v>
      </c>
      <c r="ECH70" s="104">
        <f t="shared" si="207"/>
        <v>0</v>
      </c>
      <c r="ECI70" s="104">
        <f t="shared" si="207"/>
        <v>0</v>
      </c>
      <c r="ECJ70" s="104">
        <f t="shared" si="207"/>
        <v>0</v>
      </c>
      <c r="ECK70" s="104">
        <f t="shared" si="207"/>
        <v>0</v>
      </c>
      <c r="ECL70" s="104">
        <f t="shared" si="207"/>
        <v>0</v>
      </c>
      <c r="ECM70" s="104">
        <f t="shared" si="207"/>
        <v>0</v>
      </c>
      <c r="ECN70" s="104">
        <f t="shared" si="207"/>
        <v>0</v>
      </c>
      <c r="ECO70" s="104">
        <f t="shared" ref="ECO70:EEZ70" si="208">+ECO10+ECO18+ECO27+ECO33+ECO39+ECO45+ECO58-ECO69+ECO50</f>
        <v>0</v>
      </c>
      <c r="ECP70" s="104">
        <f t="shared" si="208"/>
        <v>0</v>
      </c>
      <c r="ECQ70" s="104">
        <f t="shared" si="208"/>
        <v>0</v>
      </c>
      <c r="ECR70" s="104">
        <f t="shared" si="208"/>
        <v>0</v>
      </c>
      <c r="ECS70" s="104">
        <f t="shared" si="208"/>
        <v>0</v>
      </c>
      <c r="ECT70" s="104">
        <f t="shared" si="208"/>
        <v>0</v>
      </c>
      <c r="ECU70" s="104">
        <f t="shared" si="208"/>
        <v>0</v>
      </c>
      <c r="ECV70" s="104">
        <f t="shared" si="208"/>
        <v>0</v>
      </c>
      <c r="ECW70" s="104">
        <f t="shared" si="208"/>
        <v>0</v>
      </c>
      <c r="ECX70" s="104">
        <f t="shared" si="208"/>
        <v>0</v>
      </c>
      <c r="ECY70" s="104">
        <f t="shared" si="208"/>
        <v>0</v>
      </c>
      <c r="ECZ70" s="104">
        <f t="shared" si="208"/>
        <v>0</v>
      </c>
      <c r="EDA70" s="104">
        <f t="shared" si="208"/>
        <v>0</v>
      </c>
      <c r="EDB70" s="104">
        <f t="shared" si="208"/>
        <v>0</v>
      </c>
      <c r="EDC70" s="104">
        <f t="shared" si="208"/>
        <v>0</v>
      </c>
      <c r="EDD70" s="104">
        <f t="shared" si="208"/>
        <v>0</v>
      </c>
      <c r="EDE70" s="104">
        <f t="shared" si="208"/>
        <v>0</v>
      </c>
      <c r="EDF70" s="104">
        <f t="shared" si="208"/>
        <v>0</v>
      </c>
      <c r="EDG70" s="104">
        <f t="shared" si="208"/>
        <v>0</v>
      </c>
      <c r="EDH70" s="104">
        <f t="shared" si="208"/>
        <v>0</v>
      </c>
      <c r="EDI70" s="104">
        <f t="shared" si="208"/>
        <v>0</v>
      </c>
      <c r="EDJ70" s="104">
        <f t="shared" si="208"/>
        <v>0</v>
      </c>
      <c r="EDK70" s="104">
        <f t="shared" si="208"/>
        <v>0</v>
      </c>
      <c r="EDL70" s="104">
        <f t="shared" si="208"/>
        <v>0</v>
      </c>
      <c r="EDM70" s="104">
        <f t="shared" si="208"/>
        <v>0</v>
      </c>
      <c r="EDN70" s="104">
        <f t="shared" si="208"/>
        <v>0</v>
      </c>
      <c r="EDO70" s="104">
        <f t="shared" si="208"/>
        <v>0</v>
      </c>
      <c r="EDP70" s="104">
        <f t="shared" si="208"/>
        <v>0</v>
      </c>
      <c r="EDQ70" s="104">
        <f t="shared" si="208"/>
        <v>0</v>
      </c>
      <c r="EDR70" s="104">
        <f t="shared" si="208"/>
        <v>0</v>
      </c>
      <c r="EDS70" s="104">
        <f t="shared" si="208"/>
        <v>0</v>
      </c>
      <c r="EDT70" s="104">
        <f t="shared" si="208"/>
        <v>0</v>
      </c>
      <c r="EDU70" s="104">
        <f t="shared" si="208"/>
        <v>0</v>
      </c>
      <c r="EDV70" s="104">
        <f t="shared" si="208"/>
        <v>0</v>
      </c>
      <c r="EDW70" s="104">
        <f t="shared" si="208"/>
        <v>0</v>
      </c>
      <c r="EDX70" s="104">
        <f t="shared" si="208"/>
        <v>0</v>
      </c>
      <c r="EDY70" s="104">
        <f t="shared" si="208"/>
        <v>0</v>
      </c>
      <c r="EDZ70" s="104">
        <f t="shared" si="208"/>
        <v>0</v>
      </c>
      <c r="EEA70" s="104">
        <f t="shared" si="208"/>
        <v>0</v>
      </c>
      <c r="EEB70" s="104">
        <f t="shared" si="208"/>
        <v>0</v>
      </c>
      <c r="EEC70" s="104">
        <f t="shared" si="208"/>
        <v>0</v>
      </c>
      <c r="EED70" s="104">
        <f t="shared" si="208"/>
        <v>0</v>
      </c>
      <c r="EEE70" s="104">
        <f t="shared" si="208"/>
        <v>0</v>
      </c>
      <c r="EEF70" s="104">
        <f t="shared" si="208"/>
        <v>0</v>
      </c>
      <c r="EEG70" s="104">
        <f t="shared" si="208"/>
        <v>0</v>
      </c>
      <c r="EEH70" s="104">
        <f t="shared" si="208"/>
        <v>0</v>
      </c>
      <c r="EEI70" s="104">
        <f t="shared" si="208"/>
        <v>0</v>
      </c>
      <c r="EEJ70" s="104">
        <f t="shared" si="208"/>
        <v>0</v>
      </c>
      <c r="EEK70" s="104">
        <f t="shared" si="208"/>
        <v>0</v>
      </c>
      <c r="EEL70" s="104">
        <f t="shared" si="208"/>
        <v>0</v>
      </c>
      <c r="EEM70" s="104">
        <f t="shared" si="208"/>
        <v>0</v>
      </c>
      <c r="EEN70" s="104">
        <f t="shared" si="208"/>
        <v>0</v>
      </c>
      <c r="EEO70" s="104">
        <f t="shared" si="208"/>
        <v>0</v>
      </c>
      <c r="EEP70" s="104">
        <f t="shared" si="208"/>
        <v>0</v>
      </c>
      <c r="EEQ70" s="104">
        <f t="shared" si="208"/>
        <v>0</v>
      </c>
      <c r="EER70" s="104">
        <f t="shared" si="208"/>
        <v>0</v>
      </c>
      <c r="EES70" s="104">
        <f t="shared" si="208"/>
        <v>0</v>
      </c>
      <c r="EET70" s="104">
        <f t="shared" si="208"/>
        <v>0</v>
      </c>
      <c r="EEU70" s="104">
        <f t="shared" si="208"/>
        <v>0</v>
      </c>
      <c r="EEV70" s="104">
        <f t="shared" si="208"/>
        <v>0</v>
      </c>
      <c r="EEW70" s="104">
        <f t="shared" si="208"/>
        <v>0</v>
      </c>
      <c r="EEX70" s="104">
        <f t="shared" si="208"/>
        <v>0</v>
      </c>
      <c r="EEY70" s="104">
        <f t="shared" si="208"/>
        <v>0</v>
      </c>
      <c r="EEZ70" s="104">
        <f t="shared" si="208"/>
        <v>0</v>
      </c>
      <c r="EFA70" s="104">
        <f t="shared" ref="EFA70:EHL70" si="209">+EFA10+EFA18+EFA27+EFA33+EFA39+EFA45+EFA58-EFA69+EFA50</f>
        <v>0</v>
      </c>
      <c r="EFB70" s="104">
        <f t="shared" si="209"/>
        <v>0</v>
      </c>
      <c r="EFC70" s="104">
        <f t="shared" si="209"/>
        <v>0</v>
      </c>
      <c r="EFD70" s="104">
        <f t="shared" si="209"/>
        <v>0</v>
      </c>
      <c r="EFE70" s="104">
        <f t="shared" si="209"/>
        <v>0</v>
      </c>
      <c r="EFF70" s="104">
        <f t="shared" si="209"/>
        <v>0</v>
      </c>
      <c r="EFG70" s="104">
        <f t="shared" si="209"/>
        <v>0</v>
      </c>
      <c r="EFH70" s="104">
        <f t="shared" si="209"/>
        <v>0</v>
      </c>
      <c r="EFI70" s="104">
        <f t="shared" si="209"/>
        <v>0</v>
      </c>
      <c r="EFJ70" s="104">
        <f t="shared" si="209"/>
        <v>0</v>
      </c>
      <c r="EFK70" s="104">
        <f t="shared" si="209"/>
        <v>0</v>
      </c>
      <c r="EFL70" s="104">
        <f t="shared" si="209"/>
        <v>0</v>
      </c>
      <c r="EFM70" s="104">
        <f t="shared" si="209"/>
        <v>0</v>
      </c>
      <c r="EFN70" s="104">
        <f t="shared" si="209"/>
        <v>0</v>
      </c>
      <c r="EFO70" s="104">
        <f t="shared" si="209"/>
        <v>0</v>
      </c>
      <c r="EFP70" s="104">
        <f t="shared" si="209"/>
        <v>0</v>
      </c>
      <c r="EFQ70" s="104">
        <f t="shared" si="209"/>
        <v>0</v>
      </c>
      <c r="EFR70" s="104">
        <f t="shared" si="209"/>
        <v>0</v>
      </c>
      <c r="EFS70" s="104">
        <f t="shared" si="209"/>
        <v>0</v>
      </c>
      <c r="EFT70" s="104">
        <f t="shared" si="209"/>
        <v>0</v>
      </c>
      <c r="EFU70" s="104">
        <f t="shared" si="209"/>
        <v>0</v>
      </c>
      <c r="EFV70" s="104">
        <f t="shared" si="209"/>
        <v>0</v>
      </c>
      <c r="EFW70" s="104">
        <f t="shared" si="209"/>
        <v>0</v>
      </c>
      <c r="EFX70" s="104">
        <f t="shared" si="209"/>
        <v>0</v>
      </c>
      <c r="EFY70" s="104">
        <f t="shared" si="209"/>
        <v>0</v>
      </c>
      <c r="EFZ70" s="104">
        <f t="shared" si="209"/>
        <v>0</v>
      </c>
      <c r="EGA70" s="104">
        <f t="shared" si="209"/>
        <v>0</v>
      </c>
      <c r="EGB70" s="104">
        <f t="shared" si="209"/>
        <v>0</v>
      </c>
      <c r="EGC70" s="104">
        <f t="shared" si="209"/>
        <v>0</v>
      </c>
      <c r="EGD70" s="104">
        <f t="shared" si="209"/>
        <v>0</v>
      </c>
      <c r="EGE70" s="104">
        <f t="shared" si="209"/>
        <v>0</v>
      </c>
      <c r="EGF70" s="104">
        <f t="shared" si="209"/>
        <v>0</v>
      </c>
      <c r="EGG70" s="104">
        <f t="shared" si="209"/>
        <v>0</v>
      </c>
      <c r="EGH70" s="104">
        <f t="shared" si="209"/>
        <v>0</v>
      </c>
      <c r="EGI70" s="104">
        <f t="shared" si="209"/>
        <v>0</v>
      </c>
      <c r="EGJ70" s="104">
        <f t="shared" si="209"/>
        <v>0</v>
      </c>
      <c r="EGK70" s="104">
        <f t="shared" si="209"/>
        <v>0</v>
      </c>
      <c r="EGL70" s="104">
        <f t="shared" si="209"/>
        <v>0</v>
      </c>
      <c r="EGM70" s="104">
        <f t="shared" si="209"/>
        <v>0</v>
      </c>
      <c r="EGN70" s="104">
        <f t="shared" si="209"/>
        <v>0</v>
      </c>
      <c r="EGO70" s="104">
        <f t="shared" si="209"/>
        <v>0</v>
      </c>
      <c r="EGP70" s="104">
        <f t="shared" si="209"/>
        <v>0</v>
      </c>
      <c r="EGQ70" s="104">
        <f t="shared" si="209"/>
        <v>0</v>
      </c>
      <c r="EGR70" s="104">
        <f t="shared" si="209"/>
        <v>0</v>
      </c>
      <c r="EGS70" s="104">
        <f t="shared" si="209"/>
        <v>0</v>
      </c>
      <c r="EGT70" s="104">
        <f t="shared" si="209"/>
        <v>0</v>
      </c>
      <c r="EGU70" s="104">
        <f t="shared" si="209"/>
        <v>0</v>
      </c>
      <c r="EGV70" s="104">
        <f t="shared" si="209"/>
        <v>0</v>
      </c>
      <c r="EGW70" s="104">
        <f t="shared" si="209"/>
        <v>0</v>
      </c>
      <c r="EGX70" s="104">
        <f t="shared" si="209"/>
        <v>0</v>
      </c>
      <c r="EGY70" s="104">
        <f t="shared" si="209"/>
        <v>0</v>
      </c>
      <c r="EGZ70" s="104">
        <f t="shared" si="209"/>
        <v>0</v>
      </c>
      <c r="EHA70" s="104">
        <f t="shared" si="209"/>
        <v>0</v>
      </c>
      <c r="EHB70" s="104">
        <f t="shared" si="209"/>
        <v>0</v>
      </c>
      <c r="EHC70" s="104">
        <f t="shared" si="209"/>
        <v>0</v>
      </c>
      <c r="EHD70" s="104">
        <f t="shared" si="209"/>
        <v>0</v>
      </c>
      <c r="EHE70" s="104">
        <f t="shared" si="209"/>
        <v>0</v>
      </c>
      <c r="EHF70" s="104">
        <f t="shared" si="209"/>
        <v>0</v>
      </c>
      <c r="EHG70" s="104">
        <f t="shared" si="209"/>
        <v>0</v>
      </c>
      <c r="EHH70" s="104">
        <f t="shared" si="209"/>
        <v>0</v>
      </c>
      <c r="EHI70" s="104">
        <f t="shared" si="209"/>
        <v>0</v>
      </c>
      <c r="EHJ70" s="104">
        <f t="shared" si="209"/>
        <v>0</v>
      </c>
      <c r="EHK70" s="104">
        <f t="shared" si="209"/>
        <v>0</v>
      </c>
      <c r="EHL70" s="104">
        <f t="shared" si="209"/>
        <v>0</v>
      </c>
      <c r="EHM70" s="104">
        <f t="shared" ref="EHM70:EJX70" si="210">+EHM10+EHM18+EHM27+EHM33+EHM39+EHM45+EHM58-EHM69+EHM50</f>
        <v>0</v>
      </c>
      <c r="EHN70" s="104">
        <f t="shared" si="210"/>
        <v>0</v>
      </c>
      <c r="EHO70" s="104">
        <f t="shared" si="210"/>
        <v>0</v>
      </c>
      <c r="EHP70" s="104">
        <f t="shared" si="210"/>
        <v>0</v>
      </c>
      <c r="EHQ70" s="104">
        <f t="shared" si="210"/>
        <v>0</v>
      </c>
      <c r="EHR70" s="104">
        <f t="shared" si="210"/>
        <v>0</v>
      </c>
      <c r="EHS70" s="104">
        <f t="shared" si="210"/>
        <v>0</v>
      </c>
      <c r="EHT70" s="104">
        <f t="shared" si="210"/>
        <v>0</v>
      </c>
      <c r="EHU70" s="104">
        <f t="shared" si="210"/>
        <v>0</v>
      </c>
      <c r="EHV70" s="104">
        <f t="shared" si="210"/>
        <v>0</v>
      </c>
      <c r="EHW70" s="104">
        <f t="shared" si="210"/>
        <v>0</v>
      </c>
      <c r="EHX70" s="104">
        <f t="shared" si="210"/>
        <v>0</v>
      </c>
      <c r="EHY70" s="104">
        <f t="shared" si="210"/>
        <v>0</v>
      </c>
      <c r="EHZ70" s="104">
        <f t="shared" si="210"/>
        <v>0</v>
      </c>
      <c r="EIA70" s="104">
        <f t="shared" si="210"/>
        <v>0</v>
      </c>
      <c r="EIB70" s="104">
        <f t="shared" si="210"/>
        <v>0</v>
      </c>
      <c r="EIC70" s="104">
        <f t="shared" si="210"/>
        <v>0</v>
      </c>
      <c r="EID70" s="104">
        <f t="shared" si="210"/>
        <v>0</v>
      </c>
      <c r="EIE70" s="104">
        <f t="shared" si="210"/>
        <v>0</v>
      </c>
      <c r="EIF70" s="104">
        <f t="shared" si="210"/>
        <v>0</v>
      </c>
      <c r="EIG70" s="104">
        <f t="shared" si="210"/>
        <v>0</v>
      </c>
      <c r="EIH70" s="104">
        <f t="shared" si="210"/>
        <v>0</v>
      </c>
      <c r="EII70" s="104">
        <f t="shared" si="210"/>
        <v>0</v>
      </c>
      <c r="EIJ70" s="104">
        <f t="shared" si="210"/>
        <v>0</v>
      </c>
      <c r="EIK70" s="104">
        <f t="shared" si="210"/>
        <v>0</v>
      </c>
      <c r="EIL70" s="104">
        <f t="shared" si="210"/>
        <v>0</v>
      </c>
      <c r="EIM70" s="104">
        <f t="shared" si="210"/>
        <v>0</v>
      </c>
      <c r="EIN70" s="104">
        <f t="shared" si="210"/>
        <v>0</v>
      </c>
      <c r="EIO70" s="104">
        <f t="shared" si="210"/>
        <v>0</v>
      </c>
      <c r="EIP70" s="104">
        <f t="shared" si="210"/>
        <v>0</v>
      </c>
      <c r="EIQ70" s="104">
        <f t="shared" si="210"/>
        <v>0</v>
      </c>
      <c r="EIR70" s="104">
        <f t="shared" si="210"/>
        <v>0</v>
      </c>
      <c r="EIS70" s="104">
        <f t="shared" si="210"/>
        <v>0</v>
      </c>
      <c r="EIT70" s="104">
        <f t="shared" si="210"/>
        <v>0</v>
      </c>
      <c r="EIU70" s="104">
        <f t="shared" si="210"/>
        <v>0</v>
      </c>
      <c r="EIV70" s="104">
        <f t="shared" si="210"/>
        <v>0</v>
      </c>
      <c r="EIW70" s="104">
        <f t="shared" si="210"/>
        <v>0</v>
      </c>
      <c r="EIX70" s="104">
        <f t="shared" si="210"/>
        <v>0</v>
      </c>
      <c r="EIY70" s="104">
        <f t="shared" si="210"/>
        <v>0</v>
      </c>
      <c r="EIZ70" s="104">
        <f t="shared" si="210"/>
        <v>0</v>
      </c>
      <c r="EJA70" s="104">
        <f t="shared" si="210"/>
        <v>0</v>
      </c>
      <c r="EJB70" s="104">
        <f t="shared" si="210"/>
        <v>0</v>
      </c>
      <c r="EJC70" s="104">
        <f t="shared" si="210"/>
        <v>0</v>
      </c>
      <c r="EJD70" s="104">
        <f t="shared" si="210"/>
        <v>0</v>
      </c>
      <c r="EJE70" s="104">
        <f t="shared" si="210"/>
        <v>0</v>
      </c>
      <c r="EJF70" s="104">
        <f t="shared" si="210"/>
        <v>0</v>
      </c>
      <c r="EJG70" s="104">
        <f t="shared" si="210"/>
        <v>0</v>
      </c>
      <c r="EJH70" s="104">
        <f t="shared" si="210"/>
        <v>0</v>
      </c>
      <c r="EJI70" s="104">
        <f t="shared" si="210"/>
        <v>0</v>
      </c>
      <c r="EJJ70" s="104">
        <f t="shared" si="210"/>
        <v>0</v>
      </c>
      <c r="EJK70" s="104">
        <f t="shared" si="210"/>
        <v>0</v>
      </c>
      <c r="EJL70" s="104">
        <f t="shared" si="210"/>
        <v>0</v>
      </c>
      <c r="EJM70" s="104">
        <f t="shared" si="210"/>
        <v>0</v>
      </c>
      <c r="EJN70" s="104">
        <f t="shared" si="210"/>
        <v>0</v>
      </c>
      <c r="EJO70" s="104">
        <f t="shared" si="210"/>
        <v>0</v>
      </c>
      <c r="EJP70" s="104">
        <f t="shared" si="210"/>
        <v>0</v>
      </c>
      <c r="EJQ70" s="104">
        <f t="shared" si="210"/>
        <v>0</v>
      </c>
      <c r="EJR70" s="104">
        <f t="shared" si="210"/>
        <v>0</v>
      </c>
      <c r="EJS70" s="104">
        <f t="shared" si="210"/>
        <v>0</v>
      </c>
      <c r="EJT70" s="104">
        <f t="shared" si="210"/>
        <v>0</v>
      </c>
      <c r="EJU70" s="104">
        <f t="shared" si="210"/>
        <v>0</v>
      </c>
      <c r="EJV70" s="104">
        <f t="shared" si="210"/>
        <v>0</v>
      </c>
      <c r="EJW70" s="104">
        <f t="shared" si="210"/>
        <v>0</v>
      </c>
      <c r="EJX70" s="104">
        <f t="shared" si="210"/>
        <v>0</v>
      </c>
      <c r="EJY70" s="104">
        <f t="shared" ref="EJY70:EMJ70" si="211">+EJY10+EJY18+EJY27+EJY33+EJY39+EJY45+EJY58-EJY69+EJY50</f>
        <v>0</v>
      </c>
      <c r="EJZ70" s="104">
        <f t="shared" si="211"/>
        <v>0</v>
      </c>
      <c r="EKA70" s="104">
        <f t="shared" si="211"/>
        <v>0</v>
      </c>
      <c r="EKB70" s="104">
        <f t="shared" si="211"/>
        <v>0</v>
      </c>
      <c r="EKC70" s="104">
        <f t="shared" si="211"/>
        <v>0</v>
      </c>
      <c r="EKD70" s="104">
        <f t="shared" si="211"/>
        <v>0</v>
      </c>
      <c r="EKE70" s="104">
        <f t="shared" si="211"/>
        <v>0</v>
      </c>
      <c r="EKF70" s="104">
        <f t="shared" si="211"/>
        <v>0</v>
      </c>
      <c r="EKG70" s="104">
        <f t="shared" si="211"/>
        <v>0</v>
      </c>
      <c r="EKH70" s="104">
        <f t="shared" si="211"/>
        <v>0</v>
      </c>
      <c r="EKI70" s="104">
        <f t="shared" si="211"/>
        <v>0</v>
      </c>
      <c r="EKJ70" s="104">
        <f t="shared" si="211"/>
        <v>0</v>
      </c>
      <c r="EKK70" s="104">
        <f t="shared" si="211"/>
        <v>0</v>
      </c>
      <c r="EKL70" s="104">
        <f t="shared" si="211"/>
        <v>0</v>
      </c>
      <c r="EKM70" s="104">
        <f t="shared" si="211"/>
        <v>0</v>
      </c>
      <c r="EKN70" s="104">
        <f t="shared" si="211"/>
        <v>0</v>
      </c>
      <c r="EKO70" s="104">
        <f t="shared" si="211"/>
        <v>0</v>
      </c>
      <c r="EKP70" s="104">
        <f t="shared" si="211"/>
        <v>0</v>
      </c>
      <c r="EKQ70" s="104">
        <f t="shared" si="211"/>
        <v>0</v>
      </c>
      <c r="EKR70" s="104">
        <f t="shared" si="211"/>
        <v>0</v>
      </c>
      <c r="EKS70" s="104">
        <f t="shared" si="211"/>
        <v>0</v>
      </c>
      <c r="EKT70" s="104">
        <f t="shared" si="211"/>
        <v>0</v>
      </c>
      <c r="EKU70" s="104">
        <f t="shared" si="211"/>
        <v>0</v>
      </c>
      <c r="EKV70" s="104">
        <f t="shared" si="211"/>
        <v>0</v>
      </c>
      <c r="EKW70" s="104">
        <f t="shared" si="211"/>
        <v>0</v>
      </c>
      <c r="EKX70" s="104">
        <f t="shared" si="211"/>
        <v>0</v>
      </c>
      <c r="EKY70" s="104">
        <f t="shared" si="211"/>
        <v>0</v>
      </c>
      <c r="EKZ70" s="104">
        <f t="shared" si="211"/>
        <v>0</v>
      </c>
      <c r="ELA70" s="104">
        <f t="shared" si="211"/>
        <v>0</v>
      </c>
      <c r="ELB70" s="104">
        <f t="shared" si="211"/>
        <v>0</v>
      </c>
      <c r="ELC70" s="104">
        <f t="shared" si="211"/>
        <v>0</v>
      </c>
      <c r="ELD70" s="104">
        <f t="shared" si="211"/>
        <v>0</v>
      </c>
      <c r="ELE70" s="104">
        <f t="shared" si="211"/>
        <v>0</v>
      </c>
      <c r="ELF70" s="104">
        <f t="shared" si="211"/>
        <v>0</v>
      </c>
      <c r="ELG70" s="104">
        <f t="shared" si="211"/>
        <v>0</v>
      </c>
      <c r="ELH70" s="104">
        <f t="shared" si="211"/>
        <v>0</v>
      </c>
      <c r="ELI70" s="104">
        <f t="shared" si="211"/>
        <v>0</v>
      </c>
      <c r="ELJ70" s="104">
        <f t="shared" si="211"/>
        <v>0</v>
      </c>
      <c r="ELK70" s="104">
        <f t="shared" si="211"/>
        <v>0</v>
      </c>
      <c r="ELL70" s="104">
        <f t="shared" si="211"/>
        <v>0</v>
      </c>
      <c r="ELM70" s="104">
        <f t="shared" si="211"/>
        <v>0</v>
      </c>
      <c r="ELN70" s="104">
        <f t="shared" si="211"/>
        <v>0</v>
      </c>
      <c r="ELO70" s="104">
        <f t="shared" si="211"/>
        <v>0</v>
      </c>
      <c r="ELP70" s="104">
        <f t="shared" si="211"/>
        <v>0</v>
      </c>
      <c r="ELQ70" s="104">
        <f t="shared" si="211"/>
        <v>0</v>
      </c>
      <c r="ELR70" s="104">
        <f t="shared" si="211"/>
        <v>0</v>
      </c>
      <c r="ELS70" s="104">
        <f t="shared" si="211"/>
        <v>0</v>
      </c>
      <c r="ELT70" s="104">
        <f t="shared" si="211"/>
        <v>0</v>
      </c>
      <c r="ELU70" s="104">
        <f t="shared" si="211"/>
        <v>0</v>
      </c>
      <c r="ELV70" s="104">
        <f t="shared" si="211"/>
        <v>0</v>
      </c>
      <c r="ELW70" s="104">
        <f t="shared" si="211"/>
        <v>0</v>
      </c>
      <c r="ELX70" s="104">
        <f t="shared" si="211"/>
        <v>0</v>
      </c>
      <c r="ELY70" s="104">
        <f t="shared" si="211"/>
        <v>0</v>
      </c>
      <c r="ELZ70" s="104">
        <f t="shared" si="211"/>
        <v>0</v>
      </c>
      <c r="EMA70" s="104">
        <f t="shared" si="211"/>
        <v>0</v>
      </c>
      <c r="EMB70" s="104">
        <f t="shared" si="211"/>
        <v>0</v>
      </c>
      <c r="EMC70" s="104">
        <f t="shared" si="211"/>
        <v>0</v>
      </c>
      <c r="EMD70" s="104">
        <f t="shared" si="211"/>
        <v>0</v>
      </c>
      <c r="EME70" s="104">
        <f t="shared" si="211"/>
        <v>0</v>
      </c>
      <c r="EMF70" s="104">
        <f t="shared" si="211"/>
        <v>0</v>
      </c>
      <c r="EMG70" s="104">
        <f t="shared" si="211"/>
        <v>0</v>
      </c>
      <c r="EMH70" s="104">
        <f t="shared" si="211"/>
        <v>0</v>
      </c>
      <c r="EMI70" s="104">
        <f t="shared" si="211"/>
        <v>0</v>
      </c>
      <c r="EMJ70" s="104">
        <f t="shared" si="211"/>
        <v>0</v>
      </c>
      <c r="EMK70" s="104">
        <f t="shared" ref="EMK70:EOV70" si="212">+EMK10+EMK18+EMK27+EMK33+EMK39+EMK45+EMK58-EMK69+EMK50</f>
        <v>0</v>
      </c>
      <c r="EML70" s="104">
        <f t="shared" si="212"/>
        <v>0</v>
      </c>
      <c r="EMM70" s="104">
        <f t="shared" si="212"/>
        <v>0</v>
      </c>
      <c r="EMN70" s="104">
        <f t="shared" si="212"/>
        <v>0</v>
      </c>
      <c r="EMO70" s="104">
        <f t="shared" si="212"/>
        <v>0</v>
      </c>
      <c r="EMP70" s="104">
        <f t="shared" si="212"/>
        <v>0</v>
      </c>
      <c r="EMQ70" s="104">
        <f t="shared" si="212"/>
        <v>0</v>
      </c>
      <c r="EMR70" s="104">
        <f t="shared" si="212"/>
        <v>0</v>
      </c>
      <c r="EMS70" s="104">
        <f t="shared" si="212"/>
        <v>0</v>
      </c>
      <c r="EMT70" s="104">
        <f t="shared" si="212"/>
        <v>0</v>
      </c>
      <c r="EMU70" s="104">
        <f t="shared" si="212"/>
        <v>0</v>
      </c>
      <c r="EMV70" s="104">
        <f t="shared" si="212"/>
        <v>0</v>
      </c>
      <c r="EMW70" s="104">
        <f t="shared" si="212"/>
        <v>0</v>
      </c>
      <c r="EMX70" s="104">
        <f t="shared" si="212"/>
        <v>0</v>
      </c>
      <c r="EMY70" s="104">
        <f t="shared" si="212"/>
        <v>0</v>
      </c>
      <c r="EMZ70" s="104">
        <f t="shared" si="212"/>
        <v>0</v>
      </c>
      <c r="ENA70" s="104">
        <f t="shared" si="212"/>
        <v>0</v>
      </c>
      <c r="ENB70" s="104">
        <f t="shared" si="212"/>
        <v>0</v>
      </c>
      <c r="ENC70" s="104">
        <f t="shared" si="212"/>
        <v>0</v>
      </c>
      <c r="END70" s="104">
        <f t="shared" si="212"/>
        <v>0</v>
      </c>
      <c r="ENE70" s="104">
        <f t="shared" si="212"/>
        <v>0</v>
      </c>
      <c r="ENF70" s="104">
        <f t="shared" si="212"/>
        <v>0</v>
      </c>
      <c r="ENG70" s="104">
        <f t="shared" si="212"/>
        <v>0</v>
      </c>
      <c r="ENH70" s="104">
        <f t="shared" si="212"/>
        <v>0</v>
      </c>
      <c r="ENI70" s="104">
        <f t="shared" si="212"/>
        <v>0</v>
      </c>
      <c r="ENJ70" s="104">
        <f t="shared" si="212"/>
        <v>0</v>
      </c>
      <c r="ENK70" s="104">
        <f t="shared" si="212"/>
        <v>0</v>
      </c>
      <c r="ENL70" s="104">
        <f t="shared" si="212"/>
        <v>0</v>
      </c>
      <c r="ENM70" s="104">
        <f t="shared" si="212"/>
        <v>0</v>
      </c>
      <c r="ENN70" s="104">
        <f t="shared" si="212"/>
        <v>0</v>
      </c>
      <c r="ENO70" s="104">
        <f t="shared" si="212"/>
        <v>0</v>
      </c>
      <c r="ENP70" s="104">
        <f t="shared" si="212"/>
        <v>0</v>
      </c>
      <c r="ENQ70" s="104">
        <f t="shared" si="212"/>
        <v>0</v>
      </c>
      <c r="ENR70" s="104">
        <f t="shared" si="212"/>
        <v>0</v>
      </c>
      <c r="ENS70" s="104">
        <f t="shared" si="212"/>
        <v>0</v>
      </c>
      <c r="ENT70" s="104">
        <f t="shared" si="212"/>
        <v>0</v>
      </c>
      <c r="ENU70" s="104">
        <f t="shared" si="212"/>
        <v>0</v>
      </c>
      <c r="ENV70" s="104">
        <f t="shared" si="212"/>
        <v>0</v>
      </c>
      <c r="ENW70" s="104">
        <f t="shared" si="212"/>
        <v>0</v>
      </c>
      <c r="ENX70" s="104">
        <f t="shared" si="212"/>
        <v>0</v>
      </c>
      <c r="ENY70" s="104">
        <f t="shared" si="212"/>
        <v>0</v>
      </c>
      <c r="ENZ70" s="104">
        <f t="shared" si="212"/>
        <v>0</v>
      </c>
      <c r="EOA70" s="104">
        <f t="shared" si="212"/>
        <v>0</v>
      </c>
      <c r="EOB70" s="104">
        <f t="shared" si="212"/>
        <v>0</v>
      </c>
      <c r="EOC70" s="104">
        <f t="shared" si="212"/>
        <v>0</v>
      </c>
      <c r="EOD70" s="104">
        <f t="shared" si="212"/>
        <v>0</v>
      </c>
      <c r="EOE70" s="104">
        <f t="shared" si="212"/>
        <v>0</v>
      </c>
      <c r="EOF70" s="104">
        <f t="shared" si="212"/>
        <v>0</v>
      </c>
      <c r="EOG70" s="104">
        <f t="shared" si="212"/>
        <v>0</v>
      </c>
      <c r="EOH70" s="104">
        <f t="shared" si="212"/>
        <v>0</v>
      </c>
      <c r="EOI70" s="104">
        <f t="shared" si="212"/>
        <v>0</v>
      </c>
      <c r="EOJ70" s="104">
        <f t="shared" si="212"/>
        <v>0</v>
      </c>
      <c r="EOK70" s="104">
        <f t="shared" si="212"/>
        <v>0</v>
      </c>
      <c r="EOL70" s="104">
        <f t="shared" si="212"/>
        <v>0</v>
      </c>
      <c r="EOM70" s="104">
        <f t="shared" si="212"/>
        <v>0</v>
      </c>
      <c r="EON70" s="104">
        <f t="shared" si="212"/>
        <v>0</v>
      </c>
      <c r="EOO70" s="104">
        <f t="shared" si="212"/>
        <v>0</v>
      </c>
      <c r="EOP70" s="104">
        <f t="shared" si="212"/>
        <v>0</v>
      </c>
      <c r="EOQ70" s="104">
        <f t="shared" si="212"/>
        <v>0</v>
      </c>
      <c r="EOR70" s="104">
        <f t="shared" si="212"/>
        <v>0</v>
      </c>
      <c r="EOS70" s="104">
        <f t="shared" si="212"/>
        <v>0</v>
      </c>
      <c r="EOT70" s="104">
        <f t="shared" si="212"/>
        <v>0</v>
      </c>
      <c r="EOU70" s="104">
        <f t="shared" si="212"/>
        <v>0</v>
      </c>
      <c r="EOV70" s="104">
        <f t="shared" si="212"/>
        <v>0</v>
      </c>
      <c r="EOW70" s="104">
        <f t="shared" ref="EOW70:ERH70" si="213">+EOW10+EOW18+EOW27+EOW33+EOW39+EOW45+EOW58-EOW69+EOW50</f>
        <v>0</v>
      </c>
      <c r="EOX70" s="104">
        <f t="shared" si="213"/>
        <v>0</v>
      </c>
      <c r="EOY70" s="104">
        <f t="shared" si="213"/>
        <v>0</v>
      </c>
      <c r="EOZ70" s="104">
        <f t="shared" si="213"/>
        <v>0</v>
      </c>
      <c r="EPA70" s="104">
        <f t="shared" si="213"/>
        <v>0</v>
      </c>
      <c r="EPB70" s="104">
        <f t="shared" si="213"/>
        <v>0</v>
      </c>
      <c r="EPC70" s="104">
        <f t="shared" si="213"/>
        <v>0</v>
      </c>
      <c r="EPD70" s="104">
        <f t="shared" si="213"/>
        <v>0</v>
      </c>
      <c r="EPE70" s="104">
        <f t="shared" si="213"/>
        <v>0</v>
      </c>
      <c r="EPF70" s="104">
        <f t="shared" si="213"/>
        <v>0</v>
      </c>
      <c r="EPG70" s="104">
        <f t="shared" si="213"/>
        <v>0</v>
      </c>
      <c r="EPH70" s="104">
        <f t="shared" si="213"/>
        <v>0</v>
      </c>
      <c r="EPI70" s="104">
        <f t="shared" si="213"/>
        <v>0</v>
      </c>
      <c r="EPJ70" s="104">
        <f t="shared" si="213"/>
        <v>0</v>
      </c>
      <c r="EPK70" s="104">
        <f t="shared" si="213"/>
        <v>0</v>
      </c>
      <c r="EPL70" s="104">
        <f t="shared" si="213"/>
        <v>0</v>
      </c>
      <c r="EPM70" s="104">
        <f t="shared" si="213"/>
        <v>0</v>
      </c>
      <c r="EPN70" s="104">
        <f t="shared" si="213"/>
        <v>0</v>
      </c>
      <c r="EPO70" s="104">
        <f t="shared" si="213"/>
        <v>0</v>
      </c>
      <c r="EPP70" s="104">
        <f t="shared" si="213"/>
        <v>0</v>
      </c>
      <c r="EPQ70" s="104">
        <f t="shared" si="213"/>
        <v>0</v>
      </c>
      <c r="EPR70" s="104">
        <f t="shared" si="213"/>
        <v>0</v>
      </c>
      <c r="EPS70" s="104">
        <f t="shared" si="213"/>
        <v>0</v>
      </c>
      <c r="EPT70" s="104">
        <f t="shared" si="213"/>
        <v>0</v>
      </c>
      <c r="EPU70" s="104">
        <f t="shared" si="213"/>
        <v>0</v>
      </c>
      <c r="EPV70" s="104">
        <f t="shared" si="213"/>
        <v>0</v>
      </c>
      <c r="EPW70" s="104">
        <f t="shared" si="213"/>
        <v>0</v>
      </c>
      <c r="EPX70" s="104">
        <f t="shared" si="213"/>
        <v>0</v>
      </c>
      <c r="EPY70" s="104">
        <f t="shared" si="213"/>
        <v>0</v>
      </c>
      <c r="EPZ70" s="104">
        <f t="shared" si="213"/>
        <v>0</v>
      </c>
      <c r="EQA70" s="104">
        <f t="shared" si="213"/>
        <v>0</v>
      </c>
      <c r="EQB70" s="104">
        <f t="shared" si="213"/>
        <v>0</v>
      </c>
      <c r="EQC70" s="104">
        <f t="shared" si="213"/>
        <v>0</v>
      </c>
      <c r="EQD70" s="104">
        <f t="shared" si="213"/>
        <v>0</v>
      </c>
      <c r="EQE70" s="104">
        <f t="shared" si="213"/>
        <v>0</v>
      </c>
      <c r="EQF70" s="104">
        <f t="shared" si="213"/>
        <v>0</v>
      </c>
      <c r="EQG70" s="104">
        <f t="shared" si="213"/>
        <v>0</v>
      </c>
      <c r="EQH70" s="104">
        <f t="shared" si="213"/>
        <v>0</v>
      </c>
      <c r="EQI70" s="104">
        <f t="shared" si="213"/>
        <v>0</v>
      </c>
      <c r="EQJ70" s="104">
        <f t="shared" si="213"/>
        <v>0</v>
      </c>
      <c r="EQK70" s="104">
        <f t="shared" si="213"/>
        <v>0</v>
      </c>
      <c r="EQL70" s="104">
        <f t="shared" si="213"/>
        <v>0</v>
      </c>
      <c r="EQM70" s="104">
        <f t="shared" si="213"/>
        <v>0</v>
      </c>
      <c r="EQN70" s="104">
        <f t="shared" si="213"/>
        <v>0</v>
      </c>
      <c r="EQO70" s="104">
        <f t="shared" si="213"/>
        <v>0</v>
      </c>
      <c r="EQP70" s="104">
        <f t="shared" si="213"/>
        <v>0</v>
      </c>
      <c r="EQQ70" s="104">
        <f t="shared" si="213"/>
        <v>0</v>
      </c>
      <c r="EQR70" s="104">
        <f t="shared" si="213"/>
        <v>0</v>
      </c>
      <c r="EQS70" s="104">
        <f t="shared" si="213"/>
        <v>0</v>
      </c>
      <c r="EQT70" s="104">
        <f t="shared" si="213"/>
        <v>0</v>
      </c>
      <c r="EQU70" s="104">
        <f t="shared" si="213"/>
        <v>0</v>
      </c>
      <c r="EQV70" s="104">
        <f t="shared" si="213"/>
        <v>0</v>
      </c>
      <c r="EQW70" s="104">
        <f t="shared" si="213"/>
        <v>0</v>
      </c>
      <c r="EQX70" s="104">
        <f t="shared" si="213"/>
        <v>0</v>
      </c>
      <c r="EQY70" s="104">
        <f t="shared" si="213"/>
        <v>0</v>
      </c>
      <c r="EQZ70" s="104">
        <f t="shared" si="213"/>
        <v>0</v>
      </c>
      <c r="ERA70" s="104">
        <f t="shared" si="213"/>
        <v>0</v>
      </c>
      <c r="ERB70" s="104">
        <f t="shared" si="213"/>
        <v>0</v>
      </c>
      <c r="ERC70" s="104">
        <f t="shared" si="213"/>
        <v>0</v>
      </c>
      <c r="ERD70" s="104">
        <f t="shared" si="213"/>
        <v>0</v>
      </c>
      <c r="ERE70" s="104">
        <f t="shared" si="213"/>
        <v>0</v>
      </c>
      <c r="ERF70" s="104">
        <f t="shared" si="213"/>
        <v>0</v>
      </c>
      <c r="ERG70" s="104">
        <f t="shared" si="213"/>
        <v>0</v>
      </c>
      <c r="ERH70" s="104">
        <f t="shared" si="213"/>
        <v>0</v>
      </c>
      <c r="ERI70" s="104">
        <f t="shared" ref="ERI70:ETT70" si="214">+ERI10+ERI18+ERI27+ERI33+ERI39+ERI45+ERI58-ERI69+ERI50</f>
        <v>0</v>
      </c>
      <c r="ERJ70" s="104">
        <f t="shared" si="214"/>
        <v>0</v>
      </c>
      <c r="ERK70" s="104">
        <f t="shared" si="214"/>
        <v>0</v>
      </c>
      <c r="ERL70" s="104">
        <f t="shared" si="214"/>
        <v>0</v>
      </c>
      <c r="ERM70" s="104">
        <f t="shared" si="214"/>
        <v>0</v>
      </c>
      <c r="ERN70" s="104">
        <f t="shared" si="214"/>
        <v>0</v>
      </c>
      <c r="ERO70" s="104">
        <f t="shared" si="214"/>
        <v>0</v>
      </c>
      <c r="ERP70" s="104">
        <f t="shared" si="214"/>
        <v>0</v>
      </c>
      <c r="ERQ70" s="104">
        <f t="shared" si="214"/>
        <v>0</v>
      </c>
      <c r="ERR70" s="104">
        <f t="shared" si="214"/>
        <v>0</v>
      </c>
      <c r="ERS70" s="104">
        <f t="shared" si="214"/>
        <v>0</v>
      </c>
      <c r="ERT70" s="104">
        <f t="shared" si="214"/>
        <v>0</v>
      </c>
      <c r="ERU70" s="104">
        <f t="shared" si="214"/>
        <v>0</v>
      </c>
      <c r="ERV70" s="104">
        <f t="shared" si="214"/>
        <v>0</v>
      </c>
      <c r="ERW70" s="104">
        <f t="shared" si="214"/>
        <v>0</v>
      </c>
      <c r="ERX70" s="104">
        <f t="shared" si="214"/>
        <v>0</v>
      </c>
      <c r="ERY70" s="104">
        <f t="shared" si="214"/>
        <v>0</v>
      </c>
      <c r="ERZ70" s="104">
        <f t="shared" si="214"/>
        <v>0</v>
      </c>
      <c r="ESA70" s="104">
        <f t="shared" si="214"/>
        <v>0</v>
      </c>
      <c r="ESB70" s="104">
        <f t="shared" si="214"/>
        <v>0</v>
      </c>
      <c r="ESC70" s="104">
        <f t="shared" si="214"/>
        <v>0</v>
      </c>
      <c r="ESD70" s="104">
        <f t="shared" si="214"/>
        <v>0</v>
      </c>
      <c r="ESE70" s="104">
        <f t="shared" si="214"/>
        <v>0</v>
      </c>
      <c r="ESF70" s="104">
        <f t="shared" si="214"/>
        <v>0</v>
      </c>
      <c r="ESG70" s="104">
        <f t="shared" si="214"/>
        <v>0</v>
      </c>
      <c r="ESH70" s="104">
        <f t="shared" si="214"/>
        <v>0</v>
      </c>
      <c r="ESI70" s="104">
        <f t="shared" si="214"/>
        <v>0</v>
      </c>
      <c r="ESJ70" s="104">
        <f t="shared" si="214"/>
        <v>0</v>
      </c>
      <c r="ESK70" s="104">
        <f t="shared" si="214"/>
        <v>0</v>
      </c>
      <c r="ESL70" s="104">
        <f t="shared" si="214"/>
        <v>0</v>
      </c>
      <c r="ESM70" s="104">
        <f t="shared" si="214"/>
        <v>0</v>
      </c>
      <c r="ESN70" s="104">
        <f t="shared" si="214"/>
        <v>0</v>
      </c>
      <c r="ESO70" s="104">
        <f t="shared" si="214"/>
        <v>0</v>
      </c>
      <c r="ESP70" s="104">
        <f t="shared" si="214"/>
        <v>0</v>
      </c>
      <c r="ESQ70" s="104">
        <f t="shared" si="214"/>
        <v>0</v>
      </c>
      <c r="ESR70" s="104">
        <f t="shared" si="214"/>
        <v>0</v>
      </c>
      <c r="ESS70" s="104">
        <f t="shared" si="214"/>
        <v>0</v>
      </c>
      <c r="EST70" s="104">
        <f t="shared" si="214"/>
        <v>0</v>
      </c>
      <c r="ESU70" s="104">
        <f t="shared" si="214"/>
        <v>0</v>
      </c>
      <c r="ESV70" s="104">
        <f t="shared" si="214"/>
        <v>0</v>
      </c>
      <c r="ESW70" s="104">
        <f t="shared" si="214"/>
        <v>0</v>
      </c>
      <c r="ESX70" s="104">
        <f t="shared" si="214"/>
        <v>0</v>
      </c>
      <c r="ESY70" s="104">
        <f t="shared" si="214"/>
        <v>0</v>
      </c>
      <c r="ESZ70" s="104">
        <f t="shared" si="214"/>
        <v>0</v>
      </c>
      <c r="ETA70" s="104">
        <f t="shared" si="214"/>
        <v>0</v>
      </c>
      <c r="ETB70" s="104">
        <f t="shared" si="214"/>
        <v>0</v>
      </c>
      <c r="ETC70" s="104">
        <f t="shared" si="214"/>
        <v>0</v>
      </c>
      <c r="ETD70" s="104">
        <f t="shared" si="214"/>
        <v>0</v>
      </c>
      <c r="ETE70" s="104">
        <f t="shared" si="214"/>
        <v>0</v>
      </c>
      <c r="ETF70" s="104">
        <f t="shared" si="214"/>
        <v>0</v>
      </c>
      <c r="ETG70" s="104">
        <f t="shared" si="214"/>
        <v>0</v>
      </c>
      <c r="ETH70" s="104">
        <f t="shared" si="214"/>
        <v>0</v>
      </c>
      <c r="ETI70" s="104">
        <f t="shared" si="214"/>
        <v>0</v>
      </c>
      <c r="ETJ70" s="104">
        <f t="shared" si="214"/>
        <v>0</v>
      </c>
      <c r="ETK70" s="104">
        <f t="shared" si="214"/>
        <v>0</v>
      </c>
      <c r="ETL70" s="104">
        <f t="shared" si="214"/>
        <v>0</v>
      </c>
      <c r="ETM70" s="104">
        <f t="shared" si="214"/>
        <v>0</v>
      </c>
      <c r="ETN70" s="104">
        <f t="shared" si="214"/>
        <v>0</v>
      </c>
      <c r="ETO70" s="104">
        <f t="shared" si="214"/>
        <v>0</v>
      </c>
      <c r="ETP70" s="104">
        <f t="shared" si="214"/>
        <v>0</v>
      </c>
      <c r="ETQ70" s="104">
        <f t="shared" si="214"/>
        <v>0</v>
      </c>
      <c r="ETR70" s="104">
        <f t="shared" si="214"/>
        <v>0</v>
      </c>
      <c r="ETS70" s="104">
        <f t="shared" si="214"/>
        <v>0</v>
      </c>
      <c r="ETT70" s="104">
        <f t="shared" si="214"/>
        <v>0</v>
      </c>
      <c r="ETU70" s="104">
        <f t="shared" ref="ETU70:EWF70" si="215">+ETU10+ETU18+ETU27+ETU33+ETU39+ETU45+ETU58-ETU69+ETU50</f>
        <v>0</v>
      </c>
      <c r="ETV70" s="104">
        <f t="shared" si="215"/>
        <v>0</v>
      </c>
      <c r="ETW70" s="104">
        <f t="shared" si="215"/>
        <v>0</v>
      </c>
      <c r="ETX70" s="104">
        <f t="shared" si="215"/>
        <v>0</v>
      </c>
      <c r="ETY70" s="104">
        <f t="shared" si="215"/>
        <v>0</v>
      </c>
      <c r="ETZ70" s="104">
        <f t="shared" si="215"/>
        <v>0</v>
      </c>
      <c r="EUA70" s="104">
        <f t="shared" si="215"/>
        <v>0</v>
      </c>
      <c r="EUB70" s="104">
        <f t="shared" si="215"/>
        <v>0</v>
      </c>
      <c r="EUC70" s="104">
        <f t="shared" si="215"/>
        <v>0</v>
      </c>
      <c r="EUD70" s="104">
        <f t="shared" si="215"/>
        <v>0</v>
      </c>
      <c r="EUE70" s="104">
        <f t="shared" si="215"/>
        <v>0</v>
      </c>
      <c r="EUF70" s="104">
        <f t="shared" si="215"/>
        <v>0</v>
      </c>
      <c r="EUG70" s="104">
        <f t="shared" si="215"/>
        <v>0</v>
      </c>
      <c r="EUH70" s="104">
        <f t="shared" si="215"/>
        <v>0</v>
      </c>
      <c r="EUI70" s="104">
        <f t="shared" si="215"/>
        <v>0</v>
      </c>
      <c r="EUJ70" s="104">
        <f t="shared" si="215"/>
        <v>0</v>
      </c>
      <c r="EUK70" s="104">
        <f t="shared" si="215"/>
        <v>0</v>
      </c>
      <c r="EUL70" s="104">
        <f t="shared" si="215"/>
        <v>0</v>
      </c>
      <c r="EUM70" s="104">
        <f t="shared" si="215"/>
        <v>0</v>
      </c>
      <c r="EUN70" s="104">
        <f t="shared" si="215"/>
        <v>0</v>
      </c>
      <c r="EUO70" s="104">
        <f t="shared" si="215"/>
        <v>0</v>
      </c>
      <c r="EUP70" s="104">
        <f t="shared" si="215"/>
        <v>0</v>
      </c>
      <c r="EUQ70" s="104">
        <f t="shared" si="215"/>
        <v>0</v>
      </c>
      <c r="EUR70" s="104">
        <f t="shared" si="215"/>
        <v>0</v>
      </c>
      <c r="EUS70" s="104">
        <f t="shared" si="215"/>
        <v>0</v>
      </c>
      <c r="EUT70" s="104">
        <f t="shared" si="215"/>
        <v>0</v>
      </c>
      <c r="EUU70" s="104">
        <f t="shared" si="215"/>
        <v>0</v>
      </c>
      <c r="EUV70" s="104">
        <f t="shared" si="215"/>
        <v>0</v>
      </c>
      <c r="EUW70" s="104">
        <f t="shared" si="215"/>
        <v>0</v>
      </c>
      <c r="EUX70" s="104">
        <f t="shared" si="215"/>
        <v>0</v>
      </c>
      <c r="EUY70" s="104">
        <f t="shared" si="215"/>
        <v>0</v>
      </c>
      <c r="EUZ70" s="104">
        <f t="shared" si="215"/>
        <v>0</v>
      </c>
      <c r="EVA70" s="104">
        <f t="shared" si="215"/>
        <v>0</v>
      </c>
      <c r="EVB70" s="104">
        <f t="shared" si="215"/>
        <v>0</v>
      </c>
      <c r="EVC70" s="104">
        <f t="shared" si="215"/>
        <v>0</v>
      </c>
      <c r="EVD70" s="104">
        <f t="shared" si="215"/>
        <v>0</v>
      </c>
      <c r="EVE70" s="104">
        <f t="shared" si="215"/>
        <v>0</v>
      </c>
      <c r="EVF70" s="104">
        <f t="shared" si="215"/>
        <v>0</v>
      </c>
      <c r="EVG70" s="104">
        <f t="shared" si="215"/>
        <v>0</v>
      </c>
      <c r="EVH70" s="104">
        <f t="shared" si="215"/>
        <v>0</v>
      </c>
      <c r="EVI70" s="104">
        <f t="shared" si="215"/>
        <v>0</v>
      </c>
      <c r="EVJ70" s="104">
        <f t="shared" si="215"/>
        <v>0</v>
      </c>
      <c r="EVK70" s="104">
        <f t="shared" si="215"/>
        <v>0</v>
      </c>
      <c r="EVL70" s="104">
        <f t="shared" si="215"/>
        <v>0</v>
      </c>
      <c r="EVM70" s="104">
        <f t="shared" si="215"/>
        <v>0</v>
      </c>
      <c r="EVN70" s="104">
        <f t="shared" si="215"/>
        <v>0</v>
      </c>
      <c r="EVO70" s="104">
        <f t="shared" si="215"/>
        <v>0</v>
      </c>
      <c r="EVP70" s="104">
        <f t="shared" si="215"/>
        <v>0</v>
      </c>
      <c r="EVQ70" s="104">
        <f t="shared" si="215"/>
        <v>0</v>
      </c>
      <c r="EVR70" s="104">
        <f t="shared" si="215"/>
        <v>0</v>
      </c>
      <c r="EVS70" s="104">
        <f t="shared" si="215"/>
        <v>0</v>
      </c>
      <c r="EVT70" s="104">
        <f t="shared" si="215"/>
        <v>0</v>
      </c>
      <c r="EVU70" s="104">
        <f t="shared" si="215"/>
        <v>0</v>
      </c>
      <c r="EVV70" s="104">
        <f t="shared" si="215"/>
        <v>0</v>
      </c>
      <c r="EVW70" s="104">
        <f t="shared" si="215"/>
        <v>0</v>
      </c>
      <c r="EVX70" s="104">
        <f t="shared" si="215"/>
        <v>0</v>
      </c>
      <c r="EVY70" s="104">
        <f t="shared" si="215"/>
        <v>0</v>
      </c>
      <c r="EVZ70" s="104">
        <f t="shared" si="215"/>
        <v>0</v>
      </c>
      <c r="EWA70" s="104">
        <f t="shared" si="215"/>
        <v>0</v>
      </c>
      <c r="EWB70" s="104">
        <f t="shared" si="215"/>
        <v>0</v>
      </c>
      <c r="EWC70" s="104">
        <f t="shared" si="215"/>
        <v>0</v>
      </c>
      <c r="EWD70" s="104">
        <f t="shared" si="215"/>
        <v>0</v>
      </c>
      <c r="EWE70" s="104">
        <f t="shared" si="215"/>
        <v>0</v>
      </c>
      <c r="EWF70" s="104">
        <f t="shared" si="215"/>
        <v>0</v>
      </c>
      <c r="EWG70" s="104">
        <f t="shared" ref="EWG70:EYR70" si="216">+EWG10+EWG18+EWG27+EWG33+EWG39+EWG45+EWG58-EWG69+EWG50</f>
        <v>0</v>
      </c>
      <c r="EWH70" s="104">
        <f t="shared" si="216"/>
        <v>0</v>
      </c>
      <c r="EWI70" s="104">
        <f t="shared" si="216"/>
        <v>0</v>
      </c>
      <c r="EWJ70" s="104">
        <f t="shared" si="216"/>
        <v>0</v>
      </c>
      <c r="EWK70" s="104">
        <f t="shared" si="216"/>
        <v>0</v>
      </c>
      <c r="EWL70" s="104">
        <f t="shared" si="216"/>
        <v>0</v>
      </c>
      <c r="EWM70" s="104">
        <f t="shared" si="216"/>
        <v>0</v>
      </c>
      <c r="EWN70" s="104">
        <f t="shared" si="216"/>
        <v>0</v>
      </c>
      <c r="EWO70" s="104">
        <f t="shared" si="216"/>
        <v>0</v>
      </c>
      <c r="EWP70" s="104">
        <f t="shared" si="216"/>
        <v>0</v>
      </c>
      <c r="EWQ70" s="104">
        <f t="shared" si="216"/>
        <v>0</v>
      </c>
      <c r="EWR70" s="104">
        <f t="shared" si="216"/>
        <v>0</v>
      </c>
      <c r="EWS70" s="104">
        <f t="shared" si="216"/>
        <v>0</v>
      </c>
      <c r="EWT70" s="104">
        <f t="shared" si="216"/>
        <v>0</v>
      </c>
      <c r="EWU70" s="104">
        <f t="shared" si="216"/>
        <v>0</v>
      </c>
      <c r="EWV70" s="104">
        <f t="shared" si="216"/>
        <v>0</v>
      </c>
      <c r="EWW70" s="104">
        <f t="shared" si="216"/>
        <v>0</v>
      </c>
      <c r="EWX70" s="104">
        <f t="shared" si="216"/>
        <v>0</v>
      </c>
      <c r="EWY70" s="104">
        <f t="shared" si="216"/>
        <v>0</v>
      </c>
      <c r="EWZ70" s="104">
        <f t="shared" si="216"/>
        <v>0</v>
      </c>
      <c r="EXA70" s="104">
        <f t="shared" si="216"/>
        <v>0</v>
      </c>
      <c r="EXB70" s="104">
        <f t="shared" si="216"/>
        <v>0</v>
      </c>
      <c r="EXC70" s="104">
        <f t="shared" si="216"/>
        <v>0</v>
      </c>
      <c r="EXD70" s="104">
        <f t="shared" si="216"/>
        <v>0</v>
      </c>
      <c r="EXE70" s="104">
        <f t="shared" si="216"/>
        <v>0</v>
      </c>
      <c r="EXF70" s="104">
        <f t="shared" si="216"/>
        <v>0</v>
      </c>
      <c r="EXG70" s="104">
        <f t="shared" si="216"/>
        <v>0</v>
      </c>
      <c r="EXH70" s="104">
        <f t="shared" si="216"/>
        <v>0</v>
      </c>
      <c r="EXI70" s="104">
        <f t="shared" si="216"/>
        <v>0</v>
      </c>
      <c r="EXJ70" s="104">
        <f t="shared" si="216"/>
        <v>0</v>
      </c>
      <c r="EXK70" s="104">
        <f t="shared" si="216"/>
        <v>0</v>
      </c>
      <c r="EXL70" s="104">
        <f t="shared" si="216"/>
        <v>0</v>
      </c>
      <c r="EXM70" s="104">
        <f t="shared" si="216"/>
        <v>0</v>
      </c>
      <c r="EXN70" s="104">
        <f t="shared" si="216"/>
        <v>0</v>
      </c>
      <c r="EXO70" s="104">
        <f t="shared" si="216"/>
        <v>0</v>
      </c>
      <c r="EXP70" s="104">
        <f t="shared" si="216"/>
        <v>0</v>
      </c>
      <c r="EXQ70" s="104">
        <f t="shared" si="216"/>
        <v>0</v>
      </c>
      <c r="EXR70" s="104">
        <f t="shared" si="216"/>
        <v>0</v>
      </c>
      <c r="EXS70" s="104">
        <f t="shared" si="216"/>
        <v>0</v>
      </c>
      <c r="EXT70" s="104">
        <f t="shared" si="216"/>
        <v>0</v>
      </c>
      <c r="EXU70" s="104">
        <f t="shared" si="216"/>
        <v>0</v>
      </c>
      <c r="EXV70" s="104">
        <f t="shared" si="216"/>
        <v>0</v>
      </c>
      <c r="EXW70" s="104">
        <f t="shared" si="216"/>
        <v>0</v>
      </c>
      <c r="EXX70" s="104">
        <f t="shared" si="216"/>
        <v>0</v>
      </c>
      <c r="EXY70" s="104">
        <f t="shared" si="216"/>
        <v>0</v>
      </c>
      <c r="EXZ70" s="104">
        <f t="shared" si="216"/>
        <v>0</v>
      </c>
      <c r="EYA70" s="104">
        <f t="shared" si="216"/>
        <v>0</v>
      </c>
      <c r="EYB70" s="104">
        <f t="shared" si="216"/>
        <v>0</v>
      </c>
      <c r="EYC70" s="104">
        <f t="shared" si="216"/>
        <v>0</v>
      </c>
      <c r="EYD70" s="104">
        <f t="shared" si="216"/>
        <v>0</v>
      </c>
      <c r="EYE70" s="104">
        <f t="shared" si="216"/>
        <v>0</v>
      </c>
      <c r="EYF70" s="104">
        <f t="shared" si="216"/>
        <v>0</v>
      </c>
      <c r="EYG70" s="104">
        <f t="shared" si="216"/>
        <v>0</v>
      </c>
      <c r="EYH70" s="104">
        <f t="shared" si="216"/>
        <v>0</v>
      </c>
      <c r="EYI70" s="104">
        <f t="shared" si="216"/>
        <v>0</v>
      </c>
      <c r="EYJ70" s="104">
        <f t="shared" si="216"/>
        <v>0</v>
      </c>
      <c r="EYK70" s="104">
        <f t="shared" si="216"/>
        <v>0</v>
      </c>
      <c r="EYL70" s="104">
        <f t="shared" si="216"/>
        <v>0</v>
      </c>
      <c r="EYM70" s="104">
        <f t="shared" si="216"/>
        <v>0</v>
      </c>
      <c r="EYN70" s="104">
        <f t="shared" si="216"/>
        <v>0</v>
      </c>
      <c r="EYO70" s="104">
        <f t="shared" si="216"/>
        <v>0</v>
      </c>
      <c r="EYP70" s="104">
        <f t="shared" si="216"/>
        <v>0</v>
      </c>
      <c r="EYQ70" s="104">
        <f t="shared" si="216"/>
        <v>0</v>
      </c>
      <c r="EYR70" s="104">
        <f t="shared" si="216"/>
        <v>0</v>
      </c>
      <c r="EYS70" s="104">
        <f t="shared" ref="EYS70:FBD70" si="217">+EYS10+EYS18+EYS27+EYS33+EYS39+EYS45+EYS58-EYS69+EYS50</f>
        <v>0</v>
      </c>
      <c r="EYT70" s="104">
        <f t="shared" si="217"/>
        <v>0</v>
      </c>
      <c r="EYU70" s="104">
        <f t="shared" si="217"/>
        <v>0</v>
      </c>
      <c r="EYV70" s="104">
        <f t="shared" si="217"/>
        <v>0</v>
      </c>
      <c r="EYW70" s="104">
        <f t="shared" si="217"/>
        <v>0</v>
      </c>
      <c r="EYX70" s="104">
        <f t="shared" si="217"/>
        <v>0</v>
      </c>
      <c r="EYY70" s="104">
        <f t="shared" si="217"/>
        <v>0</v>
      </c>
      <c r="EYZ70" s="104">
        <f t="shared" si="217"/>
        <v>0</v>
      </c>
      <c r="EZA70" s="104">
        <f t="shared" si="217"/>
        <v>0</v>
      </c>
      <c r="EZB70" s="104">
        <f t="shared" si="217"/>
        <v>0</v>
      </c>
      <c r="EZC70" s="104">
        <f t="shared" si="217"/>
        <v>0</v>
      </c>
      <c r="EZD70" s="104">
        <f t="shared" si="217"/>
        <v>0</v>
      </c>
      <c r="EZE70" s="104">
        <f t="shared" si="217"/>
        <v>0</v>
      </c>
      <c r="EZF70" s="104">
        <f t="shared" si="217"/>
        <v>0</v>
      </c>
      <c r="EZG70" s="104">
        <f t="shared" si="217"/>
        <v>0</v>
      </c>
      <c r="EZH70" s="104">
        <f t="shared" si="217"/>
        <v>0</v>
      </c>
      <c r="EZI70" s="104">
        <f t="shared" si="217"/>
        <v>0</v>
      </c>
      <c r="EZJ70" s="104">
        <f t="shared" si="217"/>
        <v>0</v>
      </c>
      <c r="EZK70" s="104">
        <f t="shared" si="217"/>
        <v>0</v>
      </c>
      <c r="EZL70" s="104">
        <f t="shared" si="217"/>
        <v>0</v>
      </c>
      <c r="EZM70" s="104">
        <f t="shared" si="217"/>
        <v>0</v>
      </c>
      <c r="EZN70" s="104">
        <f t="shared" si="217"/>
        <v>0</v>
      </c>
      <c r="EZO70" s="104">
        <f t="shared" si="217"/>
        <v>0</v>
      </c>
      <c r="EZP70" s="104">
        <f t="shared" si="217"/>
        <v>0</v>
      </c>
      <c r="EZQ70" s="104">
        <f t="shared" si="217"/>
        <v>0</v>
      </c>
      <c r="EZR70" s="104">
        <f t="shared" si="217"/>
        <v>0</v>
      </c>
      <c r="EZS70" s="104">
        <f t="shared" si="217"/>
        <v>0</v>
      </c>
      <c r="EZT70" s="104">
        <f t="shared" si="217"/>
        <v>0</v>
      </c>
      <c r="EZU70" s="104">
        <f t="shared" si="217"/>
        <v>0</v>
      </c>
      <c r="EZV70" s="104">
        <f t="shared" si="217"/>
        <v>0</v>
      </c>
      <c r="EZW70" s="104">
        <f t="shared" si="217"/>
        <v>0</v>
      </c>
      <c r="EZX70" s="104">
        <f t="shared" si="217"/>
        <v>0</v>
      </c>
      <c r="EZY70" s="104">
        <f t="shared" si="217"/>
        <v>0</v>
      </c>
      <c r="EZZ70" s="104">
        <f t="shared" si="217"/>
        <v>0</v>
      </c>
      <c r="FAA70" s="104">
        <f t="shared" si="217"/>
        <v>0</v>
      </c>
      <c r="FAB70" s="104">
        <f t="shared" si="217"/>
        <v>0</v>
      </c>
      <c r="FAC70" s="104">
        <f t="shared" si="217"/>
        <v>0</v>
      </c>
      <c r="FAD70" s="104">
        <f t="shared" si="217"/>
        <v>0</v>
      </c>
      <c r="FAE70" s="104">
        <f t="shared" si="217"/>
        <v>0</v>
      </c>
      <c r="FAF70" s="104">
        <f t="shared" si="217"/>
        <v>0</v>
      </c>
      <c r="FAG70" s="104">
        <f t="shared" si="217"/>
        <v>0</v>
      </c>
      <c r="FAH70" s="104">
        <f t="shared" si="217"/>
        <v>0</v>
      </c>
      <c r="FAI70" s="104">
        <f t="shared" si="217"/>
        <v>0</v>
      </c>
      <c r="FAJ70" s="104">
        <f t="shared" si="217"/>
        <v>0</v>
      </c>
      <c r="FAK70" s="104">
        <f t="shared" si="217"/>
        <v>0</v>
      </c>
      <c r="FAL70" s="104">
        <f t="shared" si="217"/>
        <v>0</v>
      </c>
      <c r="FAM70" s="104">
        <f t="shared" si="217"/>
        <v>0</v>
      </c>
      <c r="FAN70" s="104">
        <f t="shared" si="217"/>
        <v>0</v>
      </c>
      <c r="FAO70" s="104">
        <f t="shared" si="217"/>
        <v>0</v>
      </c>
      <c r="FAP70" s="104">
        <f t="shared" si="217"/>
        <v>0</v>
      </c>
      <c r="FAQ70" s="104">
        <f t="shared" si="217"/>
        <v>0</v>
      </c>
      <c r="FAR70" s="104">
        <f t="shared" si="217"/>
        <v>0</v>
      </c>
      <c r="FAS70" s="104">
        <f t="shared" si="217"/>
        <v>0</v>
      </c>
      <c r="FAT70" s="104">
        <f t="shared" si="217"/>
        <v>0</v>
      </c>
      <c r="FAU70" s="104">
        <f t="shared" si="217"/>
        <v>0</v>
      </c>
      <c r="FAV70" s="104">
        <f t="shared" si="217"/>
        <v>0</v>
      </c>
      <c r="FAW70" s="104">
        <f t="shared" si="217"/>
        <v>0</v>
      </c>
      <c r="FAX70" s="104">
        <f t="shared" si="217"/>
        <v>0</v>
      </c>
      <c r="FAY70" s="104">
        <f t="shared" si="217"/>
        <v>0</v>
      </c>
      <c r="FAZ70" s="104">
        <f t="shared" si="217"/>
        <v>0</v>
      </c>
      <c r="FBA70" s="104">
        <f t="shared" si="217"/>
        <v>0</v>
      </c>
      <c r="FBB70" s="104">
        <f t="shared" si="217"/>
        <v>0</v>
      </c>
      <c r="FBC70" s="104">
        <f t="shared" si="217"/>
        <v>0</v>
      </c>
      <c r="FBD70" s="104">
        <f t="shared" si="217"/>
        <v>0</v>
      </c>
      <c r="FBE70" s="104">
        <f t="shared" ref="FBE70:FDP70" si="218">+FBE10+FBE18+FBE27+FBE33+FBE39+FBE45+FBE58-FBE69+FBE50</f>
        <v>0</v>
      </c>
      <c r="FBF70" s="104">
        <f t="shared" si="218"/>
        <v>0</v>
      </c>
      <c r="FBG70" s="104">
        <f t="shared" si="218"/>
        <v>0</v>
      </c>
      <c r="FBH70" s="104">
        <f t="shared" si="218"/>
        <v>0</v>
      </c>
      <c r="FBI70" s="104">
        <f t="shared" si="218"/>
        <v>0</v>
      </c>
      <c r="FBJ70" s="104">
        <f t="shared" si="218"/>
        <v>0</v>
      </c>
      <c r="FBK70" s="104">
        <f t="shared" si="218"/>
        <v>0</v>
      </c>
      <c r="FBL70" s="104">
        <f t="shared" si="218"/>
        <v>0</v>
      </c>
      <c r="FBM70" s="104">
        <f t="shared" si="218"/>
        <v>0</v>
      </c>
      <c r="FBN70" s="104">
        <f t="shared" si="218"/>
        <v>0</v>
      </c>
      <c r="FBO70" s="104">
        <f t="shared" si="218"/>
        <v>0</v>
      </c>
      <c r="FBP70" s="104">
        <f t="shared" si="218"/>
        <v>0</v>
      </c>
      <c r="FBQ70" s="104">
        <f t="shared" si="218"/>
        <v>0</v>
      </c>
      <c r="FBR70" s="104">
        <f t="shared" si="218"/>
        <v>0</v>
      </c>
      <c r="FBS70" s="104">
        <f t="shared" si="218"/>
        <v>0</v>
      </c>
      <c r="FBT70" s="104">
        <f t="shared" si="218"/>
        <v>0</v>
      </c>
      <c r="FBU70" s="104">
        <f t="shared" si="218"/>
        <v>0</v>
      </c>
      <c r="FBV70" s="104">
        <f t="shared" si="218"/>
        <v>0</v>
      </c>
      <c r="FBW70" s="104">
        <f t="shared" si="218"/>
        <v>0</v>
      </c>
      <c r="FBX70" s="104">
        <f t="shared" si="218"/>
        <v>0</v>
      </c>
      <c r="FBY70" s="104">
        <f t="shared" si="218"/>
        <v>0</v>
      </c>
      <c r="FBZ70" s="104">
        <f t="shared" si="218"/>
        <v>0</v>
      </c>
      <c r="FCA70" s="104">
        <f t="shared" si="218"/>
        <v>0</v>
      </c>
      <c r="FCB70" s="104">
        <f t="shared" si="218"/>
        <v>0</v>
      </c>
      <c r="FCC70" s="104">
        <f t="shared" si="218"/>
        <v>0</v>
      </c>
      <c r="FCD70" s="104">
        <f t="shared" si="218"/>
        <v>0</v>
      </c>
      <c r="FCE70" s="104">
        <f t="shared" si="218"/>
        <v>0</v>
      </c>
      <c r="FCF70" s="104">
        <f t="shared" si="218"/>
        <v>0</v>
      </c>
      <c r="FCG70" s="104">
        <f t="shared" si="218"/>
        <v>0</v>
      </c>
      <c r="FCH70" s="104">
        <f t="shared" si="218"/>
        <v>0</v>
      </c>
      <c r="FCI70" s="104">
        <f t="shared" si="218"/>
        <v>0</v>
      </c>
      <c r="FCJ70" s="104">
        <f t="shared" si="218"/>
        <v>0</v>
      </c>
      <c r="FCK70" s="104">
        <f t="shared" si="218"/>
        <v>0</v>
      </c>
      <c r="FCL70" s="104">
        <f t="shared" si="218"/>
        <v>0</v>
      </c>
      <c r="FCM70" s="104">
        <f t="shared" si="218"/>
        <v>0</v>
      </c>
      <c r="FCN70" s="104">
        <f t="shared" si="218"/>
        <v>0</v>
      </c>
      <c r="FCO70" s="104">
        <f t="shared" si="218"/>
        <v>0</v>
      </c>
      <c r="FCP70" s="104">
        <f t="shared" si="218"/>
        <v>0</v>
      </c>
      <c r="FCQ70" s="104">
        <f t="shared" si="218"/>
        <v>0</v>
      </c>
      <c r="FCR70" s="104">
        <f t="shared" si="218"/>
        <v>0</v>
      </c>
      <c r="FCS70" s="104">
        <f t="shared" si="218"/>
        <v>0</v>
      </c>
      <c r="FCT70" s="104">
        <f t="shared" si="218"/>
        <v>0</v>
      </c>
      <c r="FCU70" s="104">
        <f t="shared" si="218"/>
        <v>0</v>
      </c>
      <c r="FCV70" s="104">
        <f t="shared" si="218"/>
        <v>0</v>
      </c>
      <c r="FCW70" s="104">
        <f t="shared" si="218"/>
        <v>0</v>
      </c>
      <c r="FCX70" s="104">
        <f t="shared" si="218"/>
        <v>0</v>
      </c>
      <c r="FCY70" s="104">
        <f t="shared" si="218"/>
        <v>0</v>
      </c>
      <c r="FCZ70" s="104">
        <f t="shared" si="218"/>
        <v>0</v>
      </c>
      <c r="FDA70" s="104">
        <f t="shared" si="218"/>
        <v>0</v>
      </c>
      <c r="FDB70" s="104">
        <f t="shared" si="218"/>
        <v>0</v>
      </c>
      <c r="FDC70" s="104">
        <f t="shared" si="218"/>
        <v>0</v>
      </c>
      <c r="FDD70" s="104">
        <f t="shared" si="218"/>
        <v>0</v>
      </c>
      <c r="FDE70" s="104">
        <f t="shared" si="218"/>
        <v>0</v>
      </c>
      <c r="FDF70" s="104">
        <f t="shared" si="218"/>
        <v>0</v>
      </c>
      <c r="FDG70" s="104">
        <f t="shared" si="218"/>
        <v>0</v>
      </c>
      <c r="FDH70" s="104">
        <f t="shared" si="218"/>
        <v>0</v>
      </c>
      <c r="FDI70" s="104">
        <f t="shared" si="218"/>
        <v>0</v>
      </c>
      <c r="FDJ70" s="104">
        <f t="shared" si="218"/>
        <v>0</v>
      </c>
      <c r="FDK70" s="104">
        <f t="shared" si="218"/>
        <v>0</v>
      </c>
      <c r="FDL70" s="104">
        <f t="shared" si="218"/>
        <v>0</v>
      </c>
      <c r="FDM70" s="104">
        <f t="shared" si="218"/>
        <v>0</v>
      </c>
      <c r="FDN70" s="104">
        <f t="shared" si="218"/>
        <v>0</v>
      </c>
      <c r="FDO70" s="104">
        <f t="shared" si="218"/>
        <v>0</v>
      </c>
      <c r="FDP70" s="104">
        <f t="shared" si="218"/>
        <v>0</v>
      </c>
      <c r="FDQ70" s="104">
        <f t="shared" ref="FDQ70:FGB70" si="219">+FDQ10+FDQ18+FDQ27+FDQ33+FDQ39+FDQ45+FDQ58-FDQ69+FDQ50</f>
        <v>0</v>
      </c>
      <c r="FDR70" s="104">
        <f t="shared" si="219"/>
        <v>0</v>
      </c>
      <c r="FDS70" s="104">
        <f t="shared" si="219"/>
        <v>0</v>
      </c>
      <c r="FDT70" s="104">
        <f t="shared" si="219"/>
        <v>0</v>
      </c>
      <c r="FDU70" s="104">
        <f t="shared" si="219"/>
        <v>0</v>
      </c>
      <c r="FDV70" s="104">
        <f t="shared" si="219"/>
        <v>0</v>
      </c>
      <c r="FDW70" s="104">
        <f t="shared" si="219"/>
        <v>0</v>
      </c>
      <c r="FDX70" s="104">
        <f t="shared" si="219"/>
        <v>0</v>
      </c>
      <c r="FDY70" s="104">
        <f t="shared" si="219"/>
        <v>0</v>
      </c>
      <c r="FDZ70" s="104">
        <f t="shared" si="219"/>
        <v>0</v>
      </c>
      <c r="FEA70" s="104">
        <f t="shared" si="219"/>
        <v>0</v>
      </c>
      <c r="FEB70" s="104">
        <f t="shared" si="219"/>
        <v>0</v>
      </c>
      <c r="FEC70" s="104">
        <f t="shared" si="219"/>
        <v>0</v>
      </c>
      <c r="FED70" s="104">
        <f t="shared" si="219"/>
        <v>0</v>
      </c>
      <c r="FEE70" s="104">
        <f t="shared" si="219"/>
        <v>0</v>
      </c>
      <c r="FEF70" s="104">
        <f t="shared" si="219"/>
        <v>0</v>
      </c>
      <c r="FEG70" s="104">
        <f t="shared" si="219"/>
        <v>0</v>
      </c>
      <c r="FEH70" s="104">
        <f t="shared" si="219"/>
        <v>0</v>
      </c>
      <c r="FEI70" s="104">
        <f t="shared" si="219"/>
        <v>0</v>
      </c>
      <c r="FEJ70" s="104">
        <f t="shared" si="219"/>
        <v>0</v>
      </c>
      <c r="FEK70" s="104">
        <f t="shared" si="219"/>
        <v>0</v>
      </c>
      <c r="FEL70" s="104">
        <f t="shared" si="219"/>
        <v>0</v>
      </c>
      <c r="FEM70" s="104">
        <f t="shared" si="219"/>
        <v>0</v>
      </c>
      <c r="FEN70" s="104">
        <f t="shared" si="219"/>
        <v>0</v>
      </c>
      <c r="FEO70" s="104">
        <f t="shared" si="219"/>
        <v>0</v>
      </c>
      <c r="FEP70" s="104">
        <f t="shared" si="219"/>
        <v>0</v>
      </c>
      <c r="FEQ70" s="104">
        <f t="shared" si="219"/>
        <v>0</v>
      </c>
      <c r="FER70" s="104">
        <f t="shared" si="219"/>
        <v>0</v>
      </c>
      <c r="FES70" s="104">
        <f t="shared" si="219"/>
        <v>0</v>
      </c>
      <c r="FET70" s="104">
        <f t="shared" si="219"/>
        <v>0</v>
      </c>
      <c r="FEU70" s="104">
        <f t="shared" si="219"/>
        <v>0</v>
      </c>
      <c r="FEV70" s="104">
        <f t="shared" si="219"/>
        <v>0</v>
      </c>
      <c r="FEW70" s="104">
        <f t="shared" si="219"/>
        <v>0</v>
      </c>
      <c r="FEX70" s="104">
        <f t="shared" si="219"/>
        <v>0</v>
      </c>
      <c r="FEY70" s="104">
        <f t="shared" si="219"/>
        <v>0</v>
      </c>
      <c r="FEZ70" s="104">
        <f t="shared" si="219"/>
        <v>0</v>
      </c>
      <c r="FFA70" s="104">
        <f t="shared" si="219"/>
        <v>0</v>
      </c>
      <c r="FFB70" s="104">
        <f t="shared" si="219"/>
        <v>0</v>
      </c>
      <c r="FFC70" s="104">
        <f t="shared" si="219"/>
        <v>0</v>
      </c>
      <c r="FFD70" s="104">
        <f t="shared" si="219"/>
        <v>0</v>
      </c>
      <c r="FFE70" s="104">
        <f t="shared" si="219"/>
        <v>0</v>
      </c>
      <c r="FFF70" s="104">
        <f t="shared" si="219"/>
        <v>0</v>
      </c>
      <c r="FFG70" s="104">
        <f t="shared" si="219"/>
        <v>0</v>
      </c>
      <c r="FFH70" s="104">
        <f t="shared" si="219"/>
        <v>0</v>
      </c>
      <c r="FFI70" s="104">
        <f t="shared" si="219"/>
        <v>0</v>
      </c>
      <c r="FFJ70" s="104">
        <f t="shared" si="219"/>
        <v>0</v>
      </c>
      <c r="FFK70" s="104">
        <f t="shared" si="219"/>
        <v>0</v>
      </c>
      <c r="FFL70" s="104">
        <f t="shared" si="219"/>
        <v>0</v>
      </c>
      <c r="FFM70" s="104">
        <f t="shared" si="219"/>
        <v>0</v>
      </c>
      <c r="FFN70" s="104">
        <f t="shared" si="219"/>
        <v>0</v>
      </c>
      <c r="FFO70" s="104">
        <f t="shared" si="219"/>
        <v>0</v>
      </c>
      <c r="FFP70" s="104">
        <f t="shared" si="219"/>
        <v>0</v>
      </c>
      <c r="FFQ70" s="104">
        <f t="shared" si="219"/>
        <v>0</v>
      </c>
      <c r="FFR70" s="104">
        <f t="shared" si="219"/>
        <v>0</v>
      </c>
      <c r="FFS70" s="104">
        <f t="shared" si="219"/>
        <v>0</v>
      </c>
      <c r="FFT70" s="104">
        <f t="shared" si="219"/>
        <v>0</v>
      </c>
      <c r="FFU70" s="104">
        <f t="shared" si="219"/>
        <v>0</v>
      </c>
      <c r="FFV70" s="104">
        <f t="shared" si="219"/>
        <v>0</v>
      </c>
      <c r="FFW70" s="104">
        <f t="shared" si="219"/>
        <v>0</v>
      </c>
      <c r="FFX70" s="104">
        <f t="shared" si="219"/>
        <v>0</v>
      </c>
      <c r="FFY70" s="104">
        <f t="shared" si="219"/>
        <v>0</v>
      </c>
      <c r="FFZ70" s="104">
        <f t="shared" si="219"/>
        <v>0</v>
      </c>
      <c r="FGA70" s="104">
        <f t="shared" si="219"/>
        <v>0</v>
      </c>
      <c r="FGB70" s="104">
        <f t="shared" si="219"/>
        <v>0</v>
      </c>
      <c r="FGC70" s="104">
        <f t="shared" ref="FGC70:FIN70" si="220">+FGC10+FGC18+FGC27+FGC33+FGC39+FGC45+FGC58-FGC69+FGC50</f>
        <v>0</v>
      </c>
      <c r="FGD70" s="104">
        <f t="shared" si="220"/>
        <v>0</v>
      </c>
      <c r="FGE70" s="104">
        <f t="shared" si="220"/>
        <v>0</v>
      </c>
      <c r="FGF70" s="104">
        <f t="shared" si="220"/>
        <v>0</v>
      </c>
      <c r="FGG70" s="104">
        <f t="shared" si="220"/>
        <v>0</v>
      </c>
      <c r="FGH70" s="104">
        <f t="shared" si="220"/>
        <v>0</v>
      </c>
      <c r="FGI70" s="104">
        <f t="shared" si="220"/>
        <v>0</v>
      </c>
      <c r="FGJ70" s="104">
        <f t="shared" si="220"/>
        <v>0</v>
      </c>
      <c r="FGK70" s="104">
        <f t="shared" si="220"/>
        <v>0</v>
      </c>
      <c r="FGL70" s="104">
        <f t="shared" si="220"/>
        <v>0</v>
      </c>
      <c r="FGM70" s="104">
        <f t="shared" si="220"/>
        <v>0</v>
      </c>
      <c r="FGN70" s="104">
        <f t="shared" si="220"/>
        <v>0</v>
      </c>
      <c r="FGO70" s="104">
        <f t="shared" si="220"/>
        <v>0</v>
      </c>
      <c r="FGP70" s="104">
        <f t="shared" si="220"/>
        <v>0</v>
      </c>
      <c r="FGQ70" s="104">
        <f t="shared" si="220"/>
        <v>0</v>
      </c>
      <c r="FGR70" s="104">
        <f t="shared" si="220"/>
        <v>0</v>
      </c>
      <c r="FGS70" s="104">
        <f t="shared" si="220"/>
        <v>0</v>
      </c>
      <c r="FGT70" s="104">
        <f t="shared" si="220"/>
        <v>0</v>
      </c>
      <c r="FGU70" s="104">
        <f t="shared" si="220"/>
        <v>0</v>
      </c>
      <c r="FGV70" s="104">
        <f t="shared" si="220"/>
        <v>0</v>
      </c>
      <c r="FGW70" s="104">
        <f t="shared" si="220"/>
        <v>0</v>
      </c>
      <c r="FGX70" s="104">
        <f t="shared" si="220"/>
        <v>0</v>
      </c>
      <c r="FGY70" s="104">
        <f t="shared" si="220"/>
        <v>0</v>
      </c>
      <c r="FGZ70" s="104">
        <f t="shared" si="220"/>
        <v>0</v>
      </c>
      <c r="FHA70" s="104">
        <f t="shared" si="220"/>
        <v>0</v>
      </c>
      <c r="FHB70" s="104">
        <f t="shared" si="220"/>
        <v>0</v>
      </c>
      <c r="FHC70" s="104">
        <f t="shared" si="220"/>
        <v>0</v>
      </c>
      <c r="FHD70" s="104">
        <f t="shared" si="220"/>
        <v>0</v>
      </c>
      <c r="FHE70" s="104">
        <f t="shared" si="220"/>
        <v>0</v>
      </c>
      <c r="FHF70" s="104">
        <f t="shared" si="220"/>
        <v>0</v>
      </c>
      <c r="FHG70" s="104">
        <f t="shared" si="220"/>
        <v>0</v>
      </c>
      <c r="FHH70" s="104">
        <f t="shared" si="220"/>
        <v>0</v>
      </c>
      <c r="FHI70" s="104">
        <f t="shared" si="220"/>
        <v>0</v>
      </c>
      <c r="FHJ70" s="104">
        <f t="shared" si="220"/>
        <v>0</v>
      </c>
      <c r="FHK70" s="104">
        <f t="shared" si="220"/>
        <v>0</v>
      </c>
      <c r="FHL70" s="104">
        <f t="shared" si="220"/>
        <v>0</v>
      </c>
      <c r="FHM70" s="104">
        <f t="shared" si="220"/>
        <v>0</v>
      </c>
      <c r="FHN70" s="104">
        <f t="shared" si="220"/>
        <v>0</v>
      </c>
      <c r="FHO70" s="104">
        <f t="shared" si="220"/>
        <v>0</v>
      </c>
      <c r="FHP70" s="104">
        <f t="shared" si="220"/>
        <v>0</v>
      </c>
      <c r="FHQ70" s="104">
        <f t="shared" si="220"/>
        <v>0</v>
      </c>
      <c r="FHR70" s="104">
        <f t="shared" si="220"/>
        <v>0</v>
      </c>
      <c r="FHS70" s="104">
        <f t="shared" si="220"/>
        <v>0</v>
      </c>
      <c r="FHT70" s="104">
        <f t="shared" si="220"/>
        <v>0</v>
      </c>
      <c r="FHU70" s="104">
        <f t="shared" si="220"/>
        <v>0</v>
      </c>
      <c r="FHV70" s="104">
        <f t="shared" si="220"/>
        <v>0</v>
      </c>
      <c r="FHW70" s="104">
        <f t="shared" si="220"/>
        <v>0</v>
      </c>
      <c r="FHX70" s="104">
        <f t="shared" si="220"/>
        <v>0</v>
      </c>
      <c r="FHY70" s="104">
        <f t="shared" si="220"/>
        <v>0</v>
      </c>
      <c r="FHZ70" s="104">
        <f t="shared" si="220"/>
        <v>0</v>
      </c>
      <c r="FIA70" s="104">
        <f t="shared" si="220"/>
        <v>0</v>
      </c>
      <c r="FIB70" s="104">
        <f t="shared" si="220"/>
        <v>0</v>
      </c>
      <c r="FIC70" s="104">
        <f t="shared" si="220"/>
        <v>0</v>
      </c>
      <c r="FID70" s="104">
        <f t="shared" si="220"/>
        <v>0</v>
      </c>
      <c r="FIE70" s="104">
        <f t="shared" si="220"/>
        <v>0</v>
      </c>
      <c r="FIF70" s="104">
        <f t="shared" si="220"/>
        <v>0</v>
      </c>
      <c r="FIG70" s="104">
        <f t="shared" si="220"/>
        <v>0</v>
      </c>
      <c r="FIH70" s="104">
        <f t="shared" si="220"/>
        <v>0</v>
      </c>
      <c r="FII70" s="104">
        <f t="shared" si="220"/>
        <v>0</v>
      </c>
      <c r="FIJ70" s="104">
        <f t="shared" si="220"/>
        <v>0</v>
      </c>
      <c r="FIK70" s="104">
        <f t="shared" si="220"/>
        <v>0</v>
      </c>
      <c r="FIL70" s="104">
        <f t="shared" si="220"/>
        <v>0</v>
      </c>
      <c r="FIM70" s="104">
        <f t="shared" si="220"/>
        <v>0</v>
      </c>
      <c r="FIN70" s="104">
        <f t="shared" si="220"/>
        <v>0</v>
      </c>
      <c r="FIO70" s="104">
        <f t="shared" ref="FIO70:FKZ70" si="221">+FIO10+FIO18+FIO27+FIO33+FIO39+FIO45+FIO58-FIO69+FIO50</f>
        <v>0</v>
      </c>
      <c r="FIP70" s="104">
        <f t="shared" si="221"/>
        <v>0</v>
      </c>
      <c r="FIQ70" s="104">
        <f t="shared" si="221"/>
        <v>0</v>
      </c>
      <c r="FIR70" s="104">
        <f t="shared" si="221"/>
        <v>0</v>
      </c>
      <c r="FIS70" s="104">
        <f t="shared" si="221"/>
        <v>0</v>
      </c>
      <c r="FIT70" s="104">
        <f t="shared" si="221"/>
        <v>0</v>
      </c>
      <c r="FIU70" s="104">
        <f t="shared" si="221"/>
        <v>0</v>
      </c>
      <c r="FIV70" s="104">
        <f t="shared" si="221"/>
        <v>0</v>
      </c>
      <c r="FIW70" s="104">
        <f t="shared" si="221"/>
        <v>0</v>
      </c>
      <c r="FIX70" s="104">
        <f t="shared" si="221"/>
        <v>0</v>
      </c>
      <c r="FIY70" s="104">
        <f t="shared" si="221"/>
        <v>0</v>
      </c>
      <c r="FIZ70" s="104">
        <f t="shared" si="221"/>
        <v>0</v>
      </c>
      <c r="FJA70" s="104">
        <f t="shared" si="221"/>
        <v>0</v>
      </c>
      <c r="FJB70" s="104">
        <f t="shared" si="221"/>
        <v>0</v>
      </c>
      <c r="FJC70" s="104">
        <f t="shared" si="221"/>
        <v>0</v>
      </c>
      <c r="FJD70" s="104">
        <f t="shared" si="221"/>
        <v>0</v>
      </c>
      <c r="FJE70" s="104">
        <f t="shared" si="221"/>
        <v>0</v>
      </c>
      <c r="FJF70" s="104">
        <f t="shared" si="221"/>
        <v>0</v>
      </c>
      <c r="FJG70" s="104">
        <f t="shared" si="221"/>
        <v>0</v>
      </c>
      <c r="FJH70" s="104">
        <f t="shared" si="221"/>
        <v>0</v>
      </c>
      <c r="FJI70" s="104">
        <f t="shared" si="221"/>
        <v>0</v>
      </c>
      <c r="FJJ70" s="104">
        <f t="shared" si="221"/>
        <v>0</v>
      </c>
      <c r="FJK70" s="104">
        <f t="shared" si="221"/>
        <v>0</v>
      </c>
      <c r="FJL70" s="104">
        <f t="shared" si="221"/>
        <v>0</v>
      </c>
      <c r="FJM70" s="104">
        <f t="shared" si="221"/>
        <v>0</v>
      </c>
      <c r="FJN70" s="104">
        <f t="shared" si="221"/>
        <v>0</v>
      </c>
      <c r="FJO70" s="104">
        <f t="shared" si="221"/>
        <v>0</v>
      </c>
      <c r="FJP70" s="104">
        <f t="shared" si="221"/>
        <v>0</v>
      </c>
      <c r="FJQ70" s="104">
        <f t="shared" si="221"/>
        <v>0</v>
      </c>
      <c r="FJR70" s="104">
        <f t="shared" si="221"/>
        <v>0</v>
      </c>
      <c r="FJS70" s="104">
        <f t="shared" si="221"/>
        <v>0</v>
      </c>
      <c r="FJT70" s="104">
        <f t="shared" si="221"/>
        <v>0</v>
      </c>
      <c r="FJU70" s="104">
        <f t="shared" si="221"/>
        <v>0</v>
      </c>
      <c r="FJV70" s="104">
        <f t="shared" si="221"/>
        <v>0</v>
      </c>
      <c r="FJW70" s="104">
        <f t="shared" si="221"/>
        <v>0</v>
      </c>
      <c r="FJX70" s="104">
        <f t="shared" si="221"/>
        <v>0</v>
      </c>
      <c r="FJY70" s="104">
        <f t="shared" si="221"/>
        <v>0</v>
      </c>
      <c r="FJZ70" s="104">
        <f t="shared" si="221"/>
        <v>0</v>
      </c>
      <c r="FKA70" s="104">
        <f t="shared" si="221"/>
        <v>0</v>
      </c>
      <c r="FKB70" s="104">
        <f t="shared" si="221"/>
        <v>0</v>
      </c>
      <c r="FKC70" s="104">
        <f t="shared" si="221"/>
        <v>0</v>
      </c>
      <c r="FKD70" s="104">
        <f t="shared" si="221"/>
        <v>0</v>
      </c>
      <c r="FKE70" s="104">
        <f t="shared" si="221"/>
        <v>0</v>
      </c>
      <c r="FKF70" s="104">
        <f t="shared" si="221"/>
        <v>0</v>
      </c>
      <c r="FKG70" s="104">
        <f t="shared" si="221"/>
        <v>0</v>
      </c>
      <c r="FKH70" s="104">
        <f t="shared" si="221"/>
        <v>0</v>
      </c>
      <c r="FKI70" s="104">
        <f t="shared" si="221"/>
        <v>0</v>
      </c>
      <c r="FKJ70" s="104">
        <f t="shared" si="221"/>
        <v>0</v>
      </c>
      <c r="FKK70" s="104">
        <f t="shared" si="221"/>
        <v>0</v>
      </c>
      <c r="FKL70" s="104">
        <f t="shared" si="221"/>
        <v>0</v>
      </c>
      <c r="FKM70" s="104">
        <f t="shared" si="221"/>
        <v>0</v>
      </c>
      <c r="FKN70" s="104">
        <f t="shared" si="221"/>
        <v>0</v>
      </c>
      <c r="FKO70" s="104">
        <f t="shared" si="221"/>
        <v>0</v>
      </c>
      <c r="FKP70" s="104">
        <f t="shared" si="221"/>
        <v>0</v>
      </c>
      <c r="FKQ70" s="104">
        <f t="shared" si="221"/>
        <v>0</v>
      </c>
      <c r="FKR70" s="104">
        <f t="shared" si="221"/>
        <v>0</v>
      </c>
      <c r="FKS70" s="104">
        <f t="shared" si="221"/>
        <v>0</v>
      </c>
      <c r="FKT70" s="104">
        <f t="shared" si="221"/>
        <v>0</v>
      </c>
      <c r="FKU70" s="104">
        <f t="shared" si="221"/>
        <v>0</v>
      </c>
      <c r="FKV70" s="104">
        <f t="shared" si="221"/>
        <v>0</v>
      </c>
      <c r="FKW70" s="104">
        <f t="shared" si="221"/>
        <v>0</v>
      </c>
      <c r="FKX70" s="104">
        <f t="shared" si="221"/>
        <v>0</v>
      </c>
      <c r="FKY70" s="104">
        <f t="shared" si="221"/>
        <v>0</v>
      </c>
      <c r="FKZ70" s="104">
        <f t="shared" si="221"/>
        <v>0</v>
      </c>
      <c r="FLA70" s="104">
        <f t="shared" ref="FLA70:FNL70" si="222">+FLA10+FLA18+FLA27+FLA33+FLA39+FLA45+FLA58-FLA69+FLA50</f>
        <v>0</v>
      </c>
      <c r="FLB70" s="104">
        <f t="shared" si="222"/>
        <v>0</v>
      </c>
      <c r="FLC70" s="104">
        <f t="shared" si="222"/>
        <v>0</v>
      </c>
      <c r="FLD70" s="104">
        <f t="shared" si="222"/>
        <v>0</v>
      </c>
      <c r="FLE70" s="104">
        <f t="shared" si="222"/>
        <v>0</v>
      </c>
      <c r="FLF70" s="104">
        <f t="shared" si="222"/>
        <v>0</v>
      </c>
      <c r="FLG70" s="104">
        <f t="shared" si="222"/>
        <v>0</v>
      </c>
      <c r="FLH70" s="104">
        <f t="shared" si="222"/>
        <v>0</v>
      </c>
      <c r="FLI70" s="104">
        <f t="shared" si="222"/>
        <v>0</v>
      </c>
      <c r="FLJ70" s="104">
        <f t="shared" si="222"/>
        <v>0</v>
      </c>
      <c r="FLK70" s="104">
        <f t="shared" si="222"/>
        <v>0</v>
      </c>
      <c r="FLL70" s="104">
        <f t="shared" si="222"/>
        <v>0</v>
      </c>
      <c r="FLM70" s="104">
        <f t="shared" si="222"/>
        <v>0</v>
      </c>
      <c r="FLN70" s="104">
        <f t="shared" si="222"/>
        <v>0</v>
      </c>
      <c r="FLO70" s="104">
        <f t="shared" si="222"/>
        <v>0</v>
      </c>
      <c r="FLP70" s="104">
        <f t="shared" si="222"/>
        <v>0</v>
      </c>
      <c r="FLQ70" s="104">
        <f t="shared" si="222"/>
        <v>0</v>
      </c>
      <c r="FLR70" s="104">
        <f t="shared" si="222"/>
        <v>0</v>
      </c>
      <c r="FLS70" s="104">
        <f t="shared" si="222"/>
        <v>0</v>
      </c>
      <c r="FLT70" s="104">
        <f t="shared" si="222"/>
        <v>0</v>
      </c>
      <c r="FLU70" s="104">
        <f t="shared" si="222"/>
        <v>0</v>
      </c>
      <c r="FLV70" s="104">
        <f t="shared" si="222"/>
        <v>0</v>
      </c>
      <c r="FLW70" s="104">
        <f t="shared" si="222"/>
        <v>0</v>
      </c>
      <c r="FLX70" s="104">
        <f t="shared" si="222"/>
        <v>0</v>
      </c>
      <c r="FLY70" s="104">
        <f t="shared" si="222"/>
        <v>0</v>
      </c>
      <c r="FLZ70" s="104">
        <f t="shared" si="222"/>
        <v>0</v>
      </c>
      <c r="FMA70" s="104">
        <f t="shared" si="222"/>
        <v>0</v>
      </c>
      <c r="FMB70" s="104">
        <f t="shared" si="222"/>
        <v>0</v>
      </c>
      <c r="FMC70" s="104">
        <f t="shared" si="222"/>
        <v>0</v>
      </c>
      <c r="FMD70" s="104">
        <f t="shared" si="222"/>
        <v>0</v>
      </c>
      <c r="FME70" s="104">
        <f t="shared" si="222"/>
        <v>0</v>
      </c>
      <c r="FMF70" s="104">
        <f t="shared" si="222"/>
        <v>0</v>
      </c>
      <c r="FMG70" s="104">
        <f t="shared" si="222"/>
        <v>0</v>
      </c>
      <c r="FMH70" s="104">
        <f t="shared" si="222"/>
        <v>0</v>
      </c>
      <c r="FMI70" s="104">
        <f t="shared" si="222"/>
        <v>0</v>
      </c>
      <c r="FMJ70" s="104">
        <f t="shared" si="222"/>
        <v>0</v>
      </c>
      <c r="FMK70" s="104">
        <f t="shared" si="222"/>
        <v>0</v>
      </c>
      <c r="FML70" s="104">
        <f t="shared" si="222"/>
        <v>0</v>
      </c>
      <c r="FMM70" s="104">
        <f t="shared" si="222"/>
        <v>0</v>
      </c>
      <c r="FMN70" s="104">
        <f t="shared" si="222"/>
        <v>0</v>
      </c>
      <c r="FMO70" s="104">
        <f t="shared" si="222"/>
        <v>0</v>
      </c>
      <c r="FMP70" s="104">
        <f t="shared" si="222"/>
        <v>0</v>
      </c>
      <c r="FMQ70" s="104">
        <f t="shared" si="222"/>
        <v>0</v>
      </c>
      <c r="FMR70" s="104">
        <f t="shared" si="222"/>
        <v>0</v>
      </c>
      <c r="FMS70" s="104">
        <f t="shared" si="222"/>
        <v>0</v>
      </c>
      <c r="FMT70" s="104">
        <f t="shared" si="222"/>
        <v>0</v>
      </c>
      <c r="FMU70" s="104">
        <f t="shared" si="222"/>
        <v>0</v>
      </c>
      <c r="FMV70" s="104">
        <f t="shared" si="222"/>
        <v>0</v>
      </c>
      <c r="FMW70" s="104">
        <f t="shared" si="222"/>
        <v>0</v>
      </c>
      <c r="FMX70" s="104">
        <f t="shared" si="222"/>
        <v>0</v>
      </c>
      <c r="FMY70" s="104">
        <f t="shared" si="222"/>
        <v>0</v>
      </c>
      <c r="FMZ70" s="104">
        <f t="shared" si="222"/>
        <v>0</v>
      </c>
      <c r="FNA70" s="104">
        <f t="shared" si="222"/>
        <v>0</v>
      </c>
      <c r="FNB70" s="104">
        <f t="shared" si="222"/>
        <v>0</v>
      </c>
      <c r="FNC70" s="104">
        <f t="shared" si="222"/>
        <v>0</v>
      </c>
      <c r="FND70" s="104">
        <f t="shared" si="222"/>
        <v>0</v>
      </c>
      <c r="FNE70" s="104">
        <f t="shared" si="222"/>
        <v>0</v>
      </c>
      <c r="FNF70" s="104">
        <f t="shared" si="222"/>
        <v>0</v>
      </c>
      <c r="FNG70" s="104">
        <f t="shared" si="222"/>
        <v>0</v>
      </c>
      <c r="FNH70" s="104">
        <f t="shared" si="222"/>
        <v>0</v>
      </c>
      <c r="FNI70" s="104">
        <f t="shared" si="222"/>
        <v>0</v>
      </c>
      <c r="FNJ70" s="104">
        <f t="shared" si="222"/>
        <v>0</v>
      </c>
      <c r="FNK70" s="104">
        <f t="shared" si="222"/>
        <v>0</v>
      </c>
      <c r="FNL70" s="104">
        <f t="shared" si="222"/>
        <v>0</v>
      </c>
      <c r="FNM70" s="104">
        <f t="shared" ref="FNM70:FPX70" si="223">+FNM10+FNM18+FNM27+FNM33+FNM39+FNM45+FNM58-FNM69+FNM50</f>
        <v>0</v>
      </c>
      <c r="FNN70" s="104">
        <f t="shared" si="223"/>
        <v>0</v>
      </c>
      <c r="FNO70" s="104">
        <f t="shared" si="223"/>
        <v>0</v>
      </c>
      <c r="FNP70" s="104">
        <f t="shared" si="223"/>
        <v>0</v>
      </c>
      <c r="FNQ70" s="104">
        <f t="shared" si="223"/>
        <v>0</v>
      </c>
      <c r="FNR70" s="104">
        <f t="shared" si="223"/>
        <v>0</v>
      </c>
      <c r="FNS70" s="104">
        <f t="shared" si="223"/>
        <v>0</v>
      </c>
      <c r="FNT70" s="104">
        <f t="shared" si="223"/>
        <v>0</v>
      </c>
      <c r="FNU70" s="104">
        <f t="shared" si="223"/>
        <v>0</v>
      </c>
      <c r="FNV70" s="104">
        <f t="shared" si="223"/>
        <v>0</v>
      </c>
      <c r="FNW70" s="104">
        <f t="shared" si="223"/>
        <v>0</v>
      </c>
      <c r="FNX70" s="104">
        <f t="shared" si="223"/>
        <v>0</v>
      </c>
      <c r="FNY70" s="104">
        <f t="shared" si="223"/>
        <v>0</v>
      </c>
      <c r="FNZ70" s="104">
        <f t="shared" si="223"/>
        <v>0</v>
      </c>
      <c r="FOA70" s="104">
        <f t="shared" si="223"/>
        <v>0</v>
      </c>
      <c r="FOB70" s="104">
        <f t="shared" si="223"/>
        <v>0</v>
      </c>
      <c r="FOC70" s="104">
        <f t="shared" si="223"/>
        <v>0</v>
      </c>
      <c r="FOD70" s="104">
        <f t="shared" si="223"/>
        <v>0</v>
      </c>
      <c r="FOE70" s="104">
        <f t="shared" si="223"/>
        <v>0</v>
      </c>
      <c r="FOF70" s="104">
        <f t="shared" si="223"/>
        <v>0</v>
      </c>
      <c r="FOG70" s="104">
        <f t="shared" si="223"/>
        <v>0</v>
      </c>
      <c r="FOH70" s="104">
        <f t="shared" si="223"/>
        <v>0</v>
      </c>
      <c r="FOI70" s="104">
        <f t="shared" si="223"/>
        <v>0</v>
      </c>
      <c r="FOJ70" s="104">
        <f t="shared" si="223"/>
        <v>0</v>
      </c>
      <c r="FOK70" s="104">
        <f t="shared" si="223"/>
        <v>0</v>
      </c>
      <c r="FOL70" s="104">
        <f t="shared" si="223"/>
        <v>0</v>
      </c>
      <c r="FOM70" s="104">
        <f t="shared" si="223"/>
        <v>0</v>
      </c>
      <c r="FON70" s="104">
        <f t="shared" si="223"/>
        <v>0</v>
      </c>
      <c r="FOO70" s="104">
        <f t="shared" si="223"/>
        <v>0</v>
      </c>
      <c r="FOP70" s="104">
        <f t="shared" si="223"/>
        <v>0</v>
      </c>
      <c r="FOQ70" s="104">
        <f t="shared" si="223"/>
        <v>0</v>
      </c>
      <c r="FOR70" s="104">
        <f t="shared" si="223"/>
        <v>0</v>
      </c>
      <c r="FOS70" s="104">
        <f t="shared" si="223"/>
        <v>0</v>
      </c>
      <c r="FOT70" s="104">
        <f t="shared" si="223"/>
        <v>0</v>
      </c>
      <c r="FOU70" s="104">
        <f t="shared" si="223"/>
        <v>0</v>
      </c>
      <c r="FOV70" s="104">
        <f t="shared" si="223"/>
        <v>0</v>
      </c>
      <c r="FOW70" s="104">
        <f t="shared" si="223"/>
        <v>0</v>
      </c>
      <c r="FOX70" s="104">
        <f t="shared" si="223"/>
        <v>0</v>
      </c>
      <c r="FOY70" s="104">
        <f t="shared" si="223"/>
        <v>0</v>
      </c>
      <c r="FOZ70" s="104">
        <f t="shared" si="223"/>
        <v>0</v>
      </c>
      <c r="FPA70" s="104">
        <f t="shared" si="223"/>
        <v>0</v>
      </c>
      <c r="FPB70" s="104">
        <f t="shared" si="223"/>
        <v>0</v>
      </c>
      <c r="FPC70" s="104">
        <f t="shared" si="223"/>
        <v>0</v>
      </c>
      <c r="FPD70" s="104">
        <f t="shared" si="223"/>
        <v>0</v>
      </c>
      <c r="FPE70" s="104">
        <f t="shared" si="223"/>
        <v>0</v>
      </c>
      <c r="FPF70" s="104">
        <f t="shared" si="223"/>
        <v>0</v>
      </c>
      <c r="FPG70" s="104">
        <f t="shared" si="223"/>
        <v>0</v>
      </c>
      <c r="FPH70" s="104">
        <f t="shared" si="223"/>
        <v>0</v>
      </c>
      <c r="FPI70" s="104">
        <f t="shared" si="223"/>
        <v>0</v>
      </c>
      <c r="FPJ70" s="104">
        <f t="shared" si="223"/>
        <v>0</v>
      </c>
      <c r="FPK70" s="104">
        <f t="shared" si="223"/>
        <v>0</v>
      </c>
      <c r="FPL70" s="104">
        <f t="shared" si="223"/>
        <v>0</v>
      </c>
      <c r="FPM70" s="104">
        <f t="shared" si="223"/>
        <v>0</v>
      </c>
      <c r="FPN70" s="104">
        <f t="shared" si="223"/>
        <v>0</v>
      </c>
      <c r="FPO70" s="104">
        <f t="shared" si="223"/>
        <v>0</v>
      </c>
      <c r="FPP70" s="104">
        <f t="shared" si="223"/>
        <v>0</v>
      </c>
      <c r="FPQ70" s="104">
        <f t="shared" si="223"/>
        <v>0</v>
      </c>
      <c r="FPR70" s="104">
        <f t="shared" si="223"/>
        <v>0</v>
      </c>
      <c r="FPS70" s="104">
        <f t="shared" si="223"/>
        <v>0</v>
      </c>
      <c r="FPT70" s="104">
        <f t="shared" si="223"/>
        <v>0</v>
      </c>
      <c r="FPU70" s="104">
        <f t="shared" si="223"/>
        <v>0</v>
      </c>
      <c r="FPV70" s="104">
        <f t="shared" si="223"/>
        <v>0</v>
      </c>
      <c r="FPW70" s="104">
        <f t="shared" si="223"/>
        <v>0</v>
      </c>
      <c r="FPX70" s="104">
        <f t="shared" si="223"/>
        <v>0</v>
      </c>
      <c r="FPY70" s="104">
        <f t="shared" ref="FPY70:FSJ70" si="224">+FPY10+FPY18+FPY27+FPY33+FPY39+FPY45+FPY58-FPY69+FPY50</f>
        <v>0</v>
      </c>
      <c r="FPZ70" s="104">
        <f t="shared" si="224"/>
        <v>0</v>
      </c>
      <c r="FQA70" s="104">
        <f t="shared" si="224"/>
        <v>0</v>
      </c>
      <c r="FQB70" s="104">
        <f t="shared" si="224"/>
        <v>0</v>
      </c>
      <c r="FQC70" s="104">
        <f t="shared" si="224"/>
        <v>0</v>
      </c>
      <c r="FQD70" s="104">
        <f t="shared" si="224"/>
        <v>0</v>
      </c>
      <c r="FQE70" s="104">
        <f t="shared" si="224"/>
        <v>0</v>
      </c>
      <c r="FQF70" s="104">
        <f t="shared" si="224"/>
        <v>0</v>
      </c>
      <c r="FQG70" s="104">
        <f t="shared" si="224"/>
        <v>0</v>
      </c>
      <c r="FQH70" s="104">
        <f t="shared" si="224"/>
        <v>0</v>
      </c>
      <c r="FQI70" s="104">
        <f t="shared" si="224"/>
        <v>0</v>
      </c>
      <c r="FQJ70" s="104">
        <f t="shared" si="224"/>
        <v>0</v>
      </c>
      <c r="FQK70" s="104">
        <f t="shared" si="224"/>
        <v>0</v>
      </c>
      <c r="FQL70" s="104">
        <f t="shared" si="224"/>
        <v>0</v>
      </c>
      <c r="FQM70" s="104">
        <f t="shared" si="224"/>
        <v>0</v>
      </c>
      <c r="FQN70" s="104">
        <f t="shared" si="224"/>
        <v>0</v>
      </c>
      <c r="FQO70" s="104">
        <f t="shared" si="224"/>
        <v>0</v>
      </c>
      <c r="FQP70" s="104">
        <f t="shared" si="224"/>
        <v>0</v>
      </c>
      <c r="FQQ70" s="104">
        <f t="shared" si="224"/>
        <v>0</v>
      </c>
      <c r="FQR70" s="104">
        <f t="shared" si="224"/>
        <v>0</v>
      </c>
      <c r="FQS70" s="104">
        <f t="shared" si="224"/>
        <v>0</v>
      </c>
      <c r="FQT70" s="104">
        <f t="shared" si="224"/>
        <v>0</v>
      </c>
      <c r="FQU70" s="104">
        <f t="shared" si="224"/>
        <v>0</v>
      </c>
      <c r="FQV70" s="104">
        <f t="shared" si="224"/>
        <v>0</v>
      </c>
      <c r="FQW70" s="104">
        <f t="shared" si="224"/>
        <v>0</v>
      </c>
      <c r="FQX70" s="104">
        <f t="shared" si="224"/>
        <v>0</v>
      </c>
      <c r="FQY70" s="104">
        <f t="shared" si="224"/>
        <v>0</v>
      </c>
      <c r="FQZ70" s="104">
        <f t="shared" si="224"/>
        <v>0</v>
      </c>
      <c r="FRA70" s="104">
        <f t="shared" si="224"/>
        <v>0</v>
      </c>
      <c r="FRB70" s="104">
        <f t="shared" si="224"/>
        <v>0</v>
      </c>
      <c r="FRC70" s="104">
        <f t="shared" si="224"/>
        <v>0</v>
      </c>
      <c r="FRD70" s="104">
        <f t="shared" si="224"/>
        <v>0</v>
      </c>
      <c r="FRE70" s="104">
        <f t="shared" si="224"/>
        <v>0</v>
      </c>
      <c r="FRF70" s="104">
        <f t="shared" si="224"/>
        <v>0</v>
      </c>
      <c r="FRG70" s="104">
        <f t="shared" si="224"/>
        <v>0</v>
      </c>
      <c r="FRH70" s="104">
        <f t="shared" si="224"/>
        <v>0</v>
      </c>
      <c r="FRI70" s="104">
        <f t="shared" si="224"/>
        <v>0</v>
      </c>
      <c r="FRJ70" s="104">
        <f t="shared" si="224"/>
        <v>0</v>
      </c>
      <c r="FRK70" s="104">
        <f t="shared" si="224"/>
        <v>0</v>
      </c>
      <c r="FRL70" s="104">
        <f t="shared" si="224"/>
        <v>0</v>
      </c>
      <c r="FRM70" s="104">
        <f t="shared" si="224"/>
        <v>0</v>
      </c>
      <c r="FRN70" s="104">
        <f t="shared" si="224"/>
        <v>0</v>
      </c>
      <c r="FRO70" s="104">
        <f t="shared" si="224"/>
        <v>0</v>
      </c>
      <c r="FRP70" s="104">
        <f t="shared" si="224"/>
        <v>0</v>
      </c>
      <c r="FRQ70" s="104">
        <f t="shared" si="224"/>
        <v>0</v>
      </c>
      <c r="FRR70" s="104">
        <f t="shared" si="224"/>
        <v>0</v>
      </c>
      <c r="FRS70" s="104">
        <f t="shared" si="224"/>
        <v>0</v>
      </c>
      <c r="FRT70" s="104">
        <f t="shared" si="224"/>
        <v>0</v>
      </c>
      <c r="FRU70" s="104">
        <f t="shared" si="224"/>
        <v>0</v>
      </c>
      <c r="FRV70" s="104">
        <f t="shared" si="224"/>
        <v>0</v>
      </c>
      <c r="FRW70" s="104">
        <f t="shared" si="224"/>
        <v>0</v>
      </c>
      <c r="FRX70" s="104">
        <f t="shared" si="224"/>
        <v>0</v>
      </c>
      <c r="FRY70" s="104">
        <f t="shared" si="224"/>
        <v>0</v>
      </c>
      <c r="FRZ70" s="104">
        <f t="shared" si="224"/>
        <v>0</v>
      </c>
      <c r="FSA70" s="104">
        <f t="shared" si="224"/>
        <v>0</v>
      </c>
      <c r="FSB70" s="104">
        <f t="shared" si="224"/>
        <v>0</v>
      </c>
      <c r="FSC70" s="104">
        <f t="shared" si="224"/>
        <v>0</v>
      </c>
      <c r="FSD70" s="104">
        <f t="shared" si="224"/>
        <v>0</v>
      </c>
      <c r="FSE70" s="104">
        <f t="shared" si="224"/>
        <v>0</v>
      </c>
      <c r="FSF70" s="104">
        <f t="shared" si="224"/>
        <v>0</v>
      </c>
      <c r="FSG70" s="104">
        <f t="shared" si="224"/>
        <v>0</v>
      </c>
      <c r="FSH70" s="104">
        <f t="shared" si="224"/>
        <v>0</v>
      </c>
      <c r="FSI70" s="104">
        <f t="shared" si="224"/>
        <v>0</v>
      </c>
      <c r="FSJ70" s="104">
        <f t="shared" si="224"/>
        <v>0</v>
      </c>
      <c r="FSK70" s="104">
        <f t="shared" ref="FSK70:FUV70" si="225">+FSK10+FSK18+FSK27+FSK33+FSK39+FSK45+FSK58-FSK69+FSK50</f>
        <v>0</v>
      </c>
      <c r="FSL70" s="104">
        <f t="shared" si="225"/>
        <v>0</v>
      </c>
      <c r="FSM70" s="104">
        <f t="shared" si="225"/>
        <v>0</v>
      </c>
      <c r="FSN70" s="104">
        <f t="shared" si="225"/>
        <v>0</v>
      </c>
      <c r="FSO70" s="104">
        <f t="shared" si="225"/>
        <v>0</v>
      </c>
      <c r="FSP70" s="104">
        <f t="shared" si="225"/>
        <v>0</v>
      </c>
      <c r="FSQ70" s="104">
        <f t="shared" si="225"/>
        <v>0</v>
      </c>
      <c r="FSR70" s="104">
        <f t="shared" si="225"/>
        <v>0</v>
      </c>
      <c r="FSS70" s="104">
        <f t="shared" si="225"/>
        <v>0</v>
      </c>
      <c r="FST70" s="104">
        <f t="shared" si="225"/>
        <v>0</v>
      </c>
      <c r="FSU70" s="104">
        <f t="shared" si="225"/>
        <v>0</v>
      </c>
      <c r="FSV70" s="104">
        <f t="shared" si="225"/>
        <v>0</v>
      </c>
      <c r="FSW70" s="104">
        <f t="shared" si="225"/>
        <v>0</v>
      </c>
      <c r="FSX70" s="104">
        <f t="shared" si="225"/>
        <v>0</v>
      </c>
      <c r="FSY70" s="104">
        <f t="shared" si="225"/>
        <v>0</v>
      </c>
      <c r="FSZ70" s="104">
        <f t="shared" si="225"/>
        <v>0</v>
      </c>
      <c r="FTA70" s="104">
        <f t="shared" si="225"/>
        <v>0</v>
      </c>
      <c r="FTB70" s="104">
        <f t="shared" si="225"/>
        <v>0</v>
      </c>
      <c r="FTC70" s="104">
        <f t="shared" si="225"/>
        <v>0</v>
      </c>
      <c r="FTD70" s="104">
        <f t="shared" si="225"/>
        <v>0</v>
      </c>
      <c r="FTE70" s="104">
        <f t="shared" si="225"/>
        <v>0</v>
      </c>
      <c r="FTF70" s="104">
        <f t="shared" si="225"/>
        <v>0</v>
      </c>
      <c r="FTG70" s="104">
        <f t="shared" si="225"/>
        <v>0</v>
      </c>
      <c r="FTH70" s="104">
        <f t="shared" si="225"/>
        <v>0</v>
      </c>
      <c r="FTI70" s="104">
        <f t="shared" si="225"/>
        <v>0</v>
      </c>
      <c r="FTJ70" s="104">
        <f t="shared" si="225"/>
        <v>0</v>
      </c>
      <c r="FTK70" s="104">
        <f t="shared" si="225"/>
        <v>0</v>
      </c>
      <c r="FTL70" s="104">
        <f t="shared" si="225"/>
        <v>0</v>
      </c>
      <c r="FTM70" s="104">
        <f t="shared" si="225"/>
        <v>0</v>
      </c>
      <c r="FTN70" s="104">
        <f t="shared" si="225"/>
        <v>0</v>
      </c>
      <c r="FTO70" s="104">
        <f t="shared" si="225"/>
        <v>0</v>
      </c>
      <c r="FTP70" s="104">
        <f t="shared" si="225"/>
        <v>0</v>
      </c>
      <c r="FTQ70" s="104">
        <f t="shared" si="225"/>
        <v>0</v>
      </c>
      <c r="FTR70" s="104">
        <f t="shared" si="225"/>
        <v>0</v>
      </c>
      <c r="FTS70" s="104">
        <f t="shared" si="225"/>
        <v>0</v>
      </c>
      <c r="FTT70" s="104">
        <f t="shared" si="225"/>
        <v>0</v>
      </c>
      <c r="FTU70" s="104">
        <f t="shared" si="225"/>
        <v>0</v>
      </c>
      <c r="FTV70" s="104">
        <f t="shared" si="225"/>
        <v>0</v>
      </c>
      <c r="FTW70" s="104">
        <f t="shared" si="225"/>
        <v>0</v>
      </c>
      <c r="FTX70" s="104">
        <f t="shared" si="225"/>
        <v>0</v>
      </c>
      <c r="FTY70" s="104">
        <f t="shared" si="225"/>
        <v>0</v>
      </c>
      <c r="FTZ70" s="104">
        <f t="shared" si="225"/>
        <v>0</v>
      </c>
      <c r="FUA70" s="104">
        <f t="shared" si="225"/>
        <v>0</v>
      </c>
      <c r="FUB70" s="104">
        <f t="shared" si="225"/>
        <v>0</v>
      </c>
      <c r="FUC70" s="104">
        <f t="shared" si="225"/>
        <v>0</v>
      </c>
      <c r="FUD70" s="104">
        <f t="shared" si="225"/>
        <v>0</v>
      </c>
      <c r="FUE70" s="104">
        <f t="shared" si="225"/>
        <v>0</v>
      </c>
      <c r="FUF70" s="104">
        <f t="shared" si="225"/>
        <v>0</v>
      </c>
      <c r="FUG70" s="104">
        <f t="shared" si="225"/>
        <v>0</v>
      </c>
      <c r="FUH70" s="104">
        <f t="shared" si="225"/>
        <v>0</v>
      </c>
      <c r="FUI70" s="104">
        <f t="shared" si="225"/>
        <v>0</v>
      </c>
      <c r="FUJ70" s="104">
        <f t="shared" si="225"/>
        <v>0</v>
      </c>
      <c r="FUK70" s="104">
        <f t="shared" si="225"/>
        <v>0</v>
      </c>
      <c r="FUL70" s="104">
        <f t="shared" si="225"/>
        <v>0</v>
      </c>
      <c r="FUM70" s="104">
        <f t="shared" si="225"/>
        <v>0</v>
      </c>
      <c r="FUN70" s="104">
        <f t="shared" si="225"/>
        <v>0</v>
      </c>
      <c r="FUO70" s="104">
        <f t="shared" si="225"/>
        <v>0</v>
      </c>
      <c r="FUP70" s="104">
        <f t="shared" si="225"/>
        <v>0</v>
      </c>
      <c r="FUQ70" s="104">
        <f t="shared" si="225"/>
        <v>0</v>
      </c>
      <c r="FUR70" s="104">
        <f t="shared" si="225"/>
        <v>0</v>
      </c>
      <c r="FUS70" s="104">
        <f t="shared" si="225"/>
        <v>0</v>
      </c>
      <c r="FUT70" s="104">
        <f t="shared" si="225"/>
        <v>0</v>
      </c>
      <c r="FUU70" s="104">
        <f t="shared" si="225"/>
        <v>0</v>
      </c>
      <c r="FUV70" s="104">
        <f t="shared" si="225"/>
        <v>0</v>
      </c>
      <c r="FUW70" s="104">
        <f t="shared" ref="FUW70:FXH70" si="226">+FUW10+FUW18+FUW27+FUW33+FUW39+FUW45+FUW58-FUW69+FUW50</f>
        <v>0</v>
      </c>
      <c r="FUX70" s="104">
        <f t="shared" si="226"/>
        <v>0</v>
      </c>
      <c r="FUY70" s="104">
        <f t="shared" si="226"/>
        <v>0</v>
      </c>
      <c r="FUZ70" s="104">
        <f t="shared" si="226"/>
        <v>0</v>
      </c>
      <c r="FVA70" s="104">
        <f t="shared" si="226"/>
        <v>0</v>
      </c>
      <c r="FVB70" s="104">
        <f t="shared" si="226"/>
        <v>0</v>
      </c>
      <c r="FVC70" s="104">
        <f t="shared" si="226"/>
        <v>0</v>
      </c>
      <c r="FVD70" s="104">
        <f t="shared" si="226"/>
        <v>0</v>
      </c>
      <c r="FVE70" s="104">
        <f t="shared" si="226"/>
        <v>0</v>
      </c>
      <c r="FVF70" s="104">
        <f t="shared" si="226"/>
        <v>0</v>
      </c>
      <c r="FVG70" s="104">
        <f t="shared" si="226"/>
        <v>0</v>
      </c>
      <c r="FVH70" s="104">
        <f t="shared" si="226"/>
        <v>0</v>
      </c>
      <c r="FVI70" s="104">
        <f t="shared" si="226"/>
        <v>0</v>
      </c>
      <c r="FVJ70" s="104">
        <f t="shared" si="226"/>
        <v>0</v>
      </c>
      <c r="FVK70" s="104">
        <f t="shared" si="226"/>
        <v>0</v>
      </c>
      <c r="FVL70" s="104">
        <f t="shared" si="226"/>
        <v>0</v>
      </c>
      <c r="FVM70" s="104">
        <f t="shared" si="226"/>
        <v>0</v>
      </c>
      <c r="FVN70" s="104">
        <f t="shared" si="226"/>
        <v>0</v>
      </c>
      <c r="FVO70" s="104">
        <f t="shared" si="226"/>
        <v>0</v>
      </c>
      <c r="FVP70" s="104">
        <f t="shared" si="226"/>
        <v>0</v>
      </c>
      <c r="FVQ70" s="104">
        <f t="shared" si="226"/>
        <v>0</v>
      </c>
      <c r="FVR70" s="104">
        <f t="shared" si="226"/>
        <v>0</v>
      </c>
      <c r="FVS70" s="104">
        <f t="shared" si="226"/>
        <v>0</v>
      </c>
      <c r="FVT70" s="104">
        <f t="shared" si="226"/>
        <v>0</v>
      </c>
      <c r="FVU70" s="104">
        <f t="shared" si="226"/>
        <v>0</v>
      </c>
      <c r="FVV70" s="104">
        <f t="shared" si="226"/>
        <v>0</v>
      </c>
      <c r="FVW70" s="104">
        <f t="shared" si="226"/>
        <v>0</v>
      </c>
      <c r="FVX70" s="104">
        <f t="shared" si="226"/>
        <v>0</v>
      </c>
      <c r="FVY70" s="104">
        <f t="shared" si="226"/>
        <v>0</v>
      </c>
      <c r="FVZ70" s="104">
        <f t="shared" si="226"/>
        <v>0</v>
      </c>
      <c r="FWA70" s="104">
        <f t="shared" si="226"/>
        <v>0</v>
      </c>
      <c r="FWB70" s="104">
        <f t="shared" si="226"/>
        <v>0</v>
      </c>
      <c r="FWC70" s="104">
        <f t="shared" si="226"/>
        <v>0</v>
      </c>
      <c r="FWD70" s="104">
        <f t="shared" si="226"/>
        <v>0</v>
      </c>
      <c r="FWE70" s="104">
        <f t="shared" si="226"/>
        <v>0</v>
      </c>
      <c r="FWF70" s="104">
        <f t="shared" si="226"/>
        <v>0</v>
      </c>
      <c r="FWG70" s="104">
        <f t="shared" si="226"/>
        <v>0</v>
      </c>
      <c r="FWH70" s="104">
        <f t="shared" si="226"/>
        <v>0</v>
      </c>
      <c r="FWI70" s="104">
        <f t="shared" si="226"/>
        <v>0</v>
      </c>
      <c r="FWJ70" s="104">
        <f t="shared" si="226"/>
        <v>0</v>
      </c>
      <c r="FWK70" s="104">
        <f t="shared" si="226"/>
        <v>0</v>
      </c>
      <c r="FWL70" s="104">
        <f t="shared" si="226"/>
        <v>0</v>
      </c>
      <c r="FWM70" s="104">
        <f t="shared" si="226"/>
        <v>0</v>
      </c>
      <c r="FWN70" s="104">
        <f t="shared" si="226"/>
        <v>0</v>
      </c>
      <c r="FWO70" s="104">
        <f t="shared" si="226"/>
        <v>0</v>
      </c>
      <c r="FWP70" s="104">
        <f t="shared" si="226"/>
        <v>0</v>
      </c>
      <c r="FWQ70" s="104">
        <f t="shared" si="226"/>
        <v>0</v>
      </c>
      <c r="FWR70" s="104">
        <f t="shared" si="226"/>
        <v>0</v>
      </c>
      <c r="FWS70" s="104">
        <f t="shared" si="226"/>
        <v>0</v>
      </c>
      <c r="FWT70" s="104">
        <f t="shared" si="226"/>
        <v>0</v>
      </c>
      <c r="FWU70" s="104">
        <f t="shared" si="226"/>
        <v>0</v>
      </c>
      <c r="FWV70" s="104">
        <f t="shared" si="226"/>
        <v>0</v>
      </c>
      <c r="FWW70" s="104">
        <f t="shared" si="226"/>
        <v>0</v>
      </c>
      <c r="FWX70" s="104">
        <f t="shared" si="226"/>
        <v>0</v>
      </c>
      <c r="FWY70" s="104">
        <f t="shared" si="226"/>
        <v>0</v>
      </c>
      <c r="FWZ70" s="104">
        <f t="shared" si="226"/>
        <v>0</v>
      </c>
      <c r="FXA70" s="104">
        <f t="shared" si="226"/>
        <v>0</v>
      </c>
      <c r="FXB70" s="104">
        <f t="shared" si="226"/>
        <v>0</v>
      </c>
      <c r="FXC70" s="104">
        <f t="shared" si="226"/>
        <v>0</v>
      </c>
      <c r="FXD70" s="104">
        <f t="shared" si="226"/>
        <v>0</v>
      </c>
      <c r="FXE70" s="104">
        <f t="shared" si="226"/>
        <v>0</v>
      </c>
      <c r="FXF70" s="104">
        <f t="shared" si="226"/>
        <v>0</v>
      </c>
      <c r="FXG70" s="104">
        <f t="shared" si="226"/>
        <v>0</v>
      </c>
      <c r="FXH70" s="104">
        <f t="shared" si="226"/>
        <v>0</v>
      </c>
      <c r="FXI70" s="104">
        <f t="shared" ref="FXI70:FZT70" si="227">+FXI10+FXI18+FXI27+FXI33+FXI39+FXI45+FXI58-FXI69+FXI50</f>
        <v>0</v>
      </c>
      <c r="FXJ70" s="104">
        <f t="shared" si="227"/>
        <v>0</v>
      </c>
      <c r="FXK70" s="104">
        <f t="shared" si="227"/>
        <v>0</v>
      </c>
      <c r="FXL70" s="104">
        <f t="shared" si="227"/>
        <v>0</v>
      </c>
      <c r="FXM70" s="104">
        <f t="shared" si="227"/>
        <v>0</v>
      </c>
      <c r="FXN70" s="104">
        <f t="shared" si="227"/>
        <v>0</v>
      </c>
      <c r="FXO70" s="104">
        <f t="shared" si="227"/>
        <v>0</v>
      </c>
      <c r="FXP70" s="104">
        <f t="shared" si="227"/>
        <v>0</v>
      </c>
      <c r="FXQ70" s="104">
        <f t="shared" si="227"/>
        <v>0</v>
      </c>
      <c r="FXR70" s="104">
        <f t="shared" si="227"/>
        <v>0</v>
      </c>
      <c r="FXS70" s="104">
        <f t="shared" si="227"/>
        <v>0</v>
      </c>
      <c r="FXT70" s="104">
        <f t="shared" si="227"/>
        <v>0</v>
      </c>
      <c r="FXU70" s="104">
        <f t="shared" si="227"/>
        <v>0</v>
      </c>
      <c r="FXV70" s="104">
        <f t="shared" si="227"/>
        <v>0</v>
      </c>
      <c r="FXW70" s="104">
        <f t="shared" si="227"/>
        <v>0</v>
      </c>
      <c r="FXX70" s="104">
        <f t="shared" si="227"/>
        <v>0</v>
      </c>
      <c r="FXY70" s="104">
        <f t="shared" si="227"/>
        <v>0</v>
      </c>
      <c r="FXZ70" s="104">
        <f t="shared" si="227"/>
        <v>0</v>
      </c>
      <c r="FYA70" s="104">
        <f t="shared" si="227"/>
        <v>0</v>
      </c>
      <c r="FYB70" s="104">
        <f t="shared" si="227"/>
        <v>0</v>
      </c>
      <c r="FYC70" s="104">
        <f t="shared" si="227"/>
        <v>0</v>
      </c>
      <c r="FYD70" s="104">
        <f t="shared" si="227"/>
        <v>0</v>
      </c>
      <c r="FYE70" s="104">
        <f t="shared" si="227"/>
        <v>0</v>
      </c>
      <c r="FYF70" s="104">
        <f t="shared" si="227"/>
        <v>0</v>
      </c>
      <c r="FYG70" s="104">
        <f t="shared" si="227"/>
        <v>0</v>
      </c>
      <c r="FYH70" s="104">
        <f t="shared" si="227"/>
        <v>0</v>
      </c>
      <c r="FYI70" s="104">
        <f t="shared" si="227"/>
        <v>0</v>
      </c>
      <c r="FYJ70" s="104">
        <f t="shared" si="227"/>
        <v>0</v>
      </c>
      <c r="FYK70" s="104">
        <f t="shared" si="227"/>
        <v>0</v>
      </c>
      <c r="FYL70" s="104">
        <f t="shared" si="227"/>
        <v>0</v>
      </c>
      <c r="FYM70" s="104">
        <f t="shared" si="227"/>
        <v>0</v>
      </c>
      <c r="FYN70" s="104">
        <f t="shared" si="227"/>
        <v>0</v>
      </c>
      <c r="FYO70" s="104">
        <f t="shared" si="227"/>
        <v>0</v>
      </c>
      <c r="FYP70" s="104">
        <f t="shared" si="227"/>
        <v>0</v>
      </c>
      <c r="FYQ70" s="104">
        <f t="shared" si="227"/>
        <v>0</v>
      </c>
      <c r="FYR70" s="104">
        <f t="shared" si="227"/>
        <v>0</v>
      </c>
      <c r="FYS70" s="104">
        <f t="shared" si="227"/>
        <v>0</v>
      </c>
      <c r="FYT70" s="104">
        <f t="shared" si="227"/>
        <v>0</v>
      </c>
      <c r="FYU70" s="104">
        <f t="shared" si="227"/>
        <v>0</v>
      </c>
      <c r="FYV70" s="104">
        <f t="shared" si="227"/>
        <v>0</v>
      </c>
      <c r="FYW70" s="104">
        <f t="shared" si="227"/>
        <v>0</v>
      </c>
      <c r="FYX70" s="104">
        <f t="shared" si="227"/>
        <v>0</v>
      </c>
      <c r="FYY70" s="104">
        <f t="shared" si="227"/>
        <v>0</v>
      </c>
      <c r="FYZ70" s="104">
        <f t="shared" si="227"/>
        <v>0</v>
      </c>
      <c r="FZA70" s="104">
        <f t="shared" si="227"/>
        <v>0</v>
      </c>
      <c r="FZB70" s="104">
        <f t="shared" si="227"/>
        <v>0</v>
      </c>
      <c r="FZC70" s="104">
        <f t="shared" si="227"/>
        <v>0</v>
      </c>
      <c r="FZD70" s="104">
        <f t="shared" si="227"/>
        <v>0</v>
      </c>
      <c r="FZE70" s="104">
        <f t="shared" si="227"/>
        <v>0</v>
      </c>
      <c r="FZF70" s="104">
        <f t="shared" si="227"/>
        <v>0</v>
      </c>
      <c r="FZG70" s="104">
        <f t="shared" si="227"/>
        <v>0</v>
      </c>
      <c r="FZH70" s="104">
        <f t="shared" si="227"/>
        <v>0</v>
      </c>
      <c r="FZI70" s="104">
        <f t="shared" si="227"/>
        <v>0</v>
      </c>
      <c r="FZJ70" s="104">
        <f t="shared" si="227"/>
        <v>0</v>
      </c>
      <c r="FZK70" s="104">
        <f t="shared" si="227"/>
        <v>0</v>
      </c>
      <c r="FZL70" s="104">
        <f t="shared" si="227"/>
        <v>0</v>
      </c>
      <c r="FZM70" s="104">
        <f t="shared" si="227"/>
        <v>0</v>
      </c>
      <c r="FZN70" s="104">
        <f t="shared" si="227"/>
        <v>0</v>
      </c>
      <c r="FZO70" s="104">
        <f t="shared" si="227"/>
        <v>0</v>
      </c>
      <c r="FZP70" s="104">
        <f t="shared" si="227"/>
        <v>0</v>
      </c>
      <c r="FZQ70" s="104">
        <f t="shared" si="227"/>
        <v>0</v>
      </c>
      <c r="FZR70" s="104">
        <f t="shared" si="227"/>
        <v>0</v>
      </c>
      <c r="FZS70" s="104">
        <f t="shared" si="227"/>
        <v>0</v>
      </c>
      <c r="FZT70" s="104">
        <f t="shared" si="227"/>
        <v>0</v>
      </c>
      <c r="FZU70" s="104">
        <f t="shared" ref="FZU70:GCF70" si="228">+FZU10+FZU18+FZU27+FZU33+FZU39+FZU45+FZU58-FZU69+FZU50</f>
        <v>0</v>
      </c>
      <c r="FZV70" s="104">
        <f t="shared" si="228"/>
        <v>0</v>
      </c>
      <c r="FZW70" s="104">
        <f t="shared" si="228"/>
        <v>0</v>
      </c>
      <c r="FZX70" s="104">
        <f t="shared" si="228"/>
        <v>0</v>
      </c>
      <c r="FZY70" s="104">
        <f t="shared" si="228"/>
        <v>0</v>
      </c>
      <c r="FZZ70" s="104">
        <f t="shared" si="228"/>
        <v>0</v>
      </c>
      <c r="GAA70" s="104">
        <f t="shared" si="228"/>
        <v>0</v>
      </c>
      <c r="GAB70" s="104">
        <f t="shared" si="228"/>
        <v>0</v>
      </c>
      <c r="GAC70" s="104">
        <f t="shared" si="228"/>
        <v>0</v>
      </c>
      <c r="GAD70" s="104">
        <f t="shared" si="228"/>
        <v>0</v>
      </c>
      <c r="GAE70" s="104">
        <f t="shared" si="228"/>
        <v>0</v>
      </c>
      <c r="GAF70" s="104">
        <f t="shared" si="228"/>
        <v>0</v>
      </c>
      <c r="GAG70" s="104">
        <f t="shared" si="228"/>
        <v>0</v>
      </c>
      <c r="GAH70" s="104">
        <f t="shared" si="228"/>
        <v>0</v>
      </c>
      <c r="GAI70" s="104">
        <f t="shared" si="228"/>
        <v>0</v>
      </c>
      <c r="GAJ70" s="104">
        <f t="shared" si="228"/>
        <v>0</v>
      </c>
      <c r="GAK70" s="104">
        <f t="shared" si="228"/>
        <v>0</v>
      </c>
      <c r="GAL70" s="104">
        <f t="shared" si="228"/>
        <v>0</v>
      </c>
      <c r="GAM70" s="104">
        <f t="shared" si="228"/>
        <v>0</v>
      </c>
      <c r="GAN70" s="104">
        <f t="shared" si="228"/>
        <v>0</v>
      </c>
      <c r="GAO70" s="104">
        <f t="shared" si="228"/>
        <v>0</v>
      </c>
      <c r="GAP70" s="104">
        <f t="shared" si="228"/>
        <v>0</v>
      </c>
      <c r="GAQ70" s="104">
        <f t="shared" si="228"/>
        <v>0</v>
      </c>
      <c r="GAR70" s="104">
        <f t="shared" si="228"/>
        <v>0</v>
      </c>
      <c r="GAS70" s="104">
        <f t="shared" si="228"/>
        <v>0</v>
      </c>
      <c r="GAT70" s="104">
        <f t="shared" si="228"/>
        <v>0</v>
      </c>
      <c r="GAU70" s="104">
        <f t="shared" si="228"/>
        <v>0</v>
      </c>
      <c r="GAV70" s="104">
        <f t="shared" si="228"/>
        <v>0</v>
      </c>
      <c r="GAW70" s="104">
        <f t="shared" si="228"/>
        <v>0</v>
      </c>
      <c r="GAX70" s="104">
        <f t="shared" si="228"/>
        <v>0</v>
      </c>
      <c r="GAY70" s="104">
        <f t="shared" si="228"/>
        <v>0</v>
      </c>
      <c r="GAZ70" s="104">
        <f t="shared" si="228"/>
        <v>0</v>
      </c>
      <c r="GBA70" s="104">
        <f t="shared" si="228"/>
        <v>0</v>
      </c>
      <c r="GBB70" s="104">
        <f t="shared" si="228"/>
        <v>0</v>
      </c>
      <c r="GBC70" s="104">
        <f t="shared" si="228"/>
        <v>0</v>
      </c>
      <c r="GBD70" s="104">
        <f t="shared" si="228"/>
        <v>0</v>
      </c>
      <c r="GBE70" s="104">
        <f t="shared" si="228"/>
        <v>0</v>
      </c>
      <c r="GBF70" s="104">
        <f t="shared" si="228"/>
        <v>0</v>
      </c>
      <c r="GBG70" s="104">
        <f t="shared" si="228"/>
        <v>0</v>
      </c>
      <c r="GBH70" s="104">
        <f t="shared" si="228"/>
        <v>0</v>
      </c>
      <c r="GBI70" s="104">
        <f t="shared" si="228"/>
        <v>0</v>
      </c>
      <c r="GBJ70" s="104">
        <f t="shared" si="228"/>
        <v>0</v>
      </c>
      <c r="GBK70" s="104">
        <f t="shared" si="228"/>
        <v>0</v>
      </c>
      <c r="GBL70" s="104">
        <f t="shared" si="228"/>
        <v>0</v>
      </c>
      <c r="GBM70" s="104">
        <f t="shared" si="228"/>
        <v>0</v>
      </c>
      <c r="GBN70" s="104">
        <f t="shared" si="228"/>
        <v>0</v>
      </c>
      <c r="GBO70" s="104">
        <f t="shared" si="228"/>
        <v>0</v>
      </c>
      <c r="GBP70" s="104">
        <f t="shared" si="228"/>
        <v>0</v>
      </c>
      <c r="GBQ70" s="104">
        <f t="shared" si="228"/>
        <v>0</v>
      </c>
      <c r="GBR70" s="104">
        <f t="shared" si="228"/>
        <v>0</v>
      </c>
      <c r="GBS70" s="104">
        <f t="shared" si="228"/>
        <v>0</v>
      </c>
      <c r="GBT70" s="104">
        <f t="shared" si="228"/>
        <v>0</v>
      </c>
      <c r="GBU70" s="104">
        <f t="shared" si="228"/>
        <v>0</v>
      </c>
      <c r="GBV70" s="104">
        <f t="shared" si="228"/>
        <v>0</v>
      </c>
      <c r="GBW70" s="104">
        <f t="shared" si="228"/>
        <v>0</v>
      </c>
      <c r="GBX70" s="104">
        <f t="shared" si="228"/>
        <v>0</v>
      </c>
      <c r="GBY70" s="104">
        <f t="shared" si="228"/>
        <v>0</v>
      </c>
      <c r="GBZ70" s="104">
        <f t="shared" si="228"/>
        <v>0</v>
      </c>
      <c r="GCA70" s="104">
        <f t="shared" si="228"/>
        <v>0</v>
      </c>
      <c r="GCB70" s="104">
        <f t="shared" si="228"/>
        <v>0</v>
      </c>
      <c r="GCC70" s="104">
        <f t="shared" si="228"/>
        <v>0</v>
      </c>
      <c r="GCD70" s="104">
        <f t="shared" si="228"/>
        <v>0</v>
      </c>
      <c r="GCE70" s="104">
        <f t="shared" si="228"/>
        <v>0</v>
      </c>
      <c r="GCF70" s="104">
        <f t="shared" si="228"/>
        <v>0</v>
      </c>
      <c r="GCG70" s="104">
        <f t="shared" ref="GCG70:GER70" si="229">+GCG10+GCG18+GCG27+GCG33+GCG39+GCG45+GCG58-GCG69+GCG50</f>
        <v>0</v>
      </c>
      <c r="GCH70" s="104">
        <f t="shared" si="229"/>
        <v>0</v>
      </c>
      <c r="GCI70" s="104">
        <f t="shared" si="229"/>
        <v>0</v>
      </c>
      <c r="GCJ70" s="104">
        <f t="shared" si="229"/>
        <v>0</v>
      </c>
      <c r="GCK70" s="104">
        <f t="shared" si="229"/>
        <v>0</v>
      </c>
      <c r="GCL70" s="104">
        <f t="shared" si="229"/>
        <v>0</v>
      </c>
      <c r="GCM70" s="104">
        <f t="shared" si="229"/>
        <v>0</v>
      </c>
      <c r="GCN70" s="104">
        <f t="shared" si="229"/>
        <v>0</v>
      </c>
      <c r="GCO70" s="104">
        <f t="shared" si="229"/>
        <v>0</v>
      </c>
      <c r="GCP70" s="104">
        <f t="shared" si="229"/>
        <v>0</v>
      </c>
      <c r="GCQ70" s="104">
        <f t="shared" si="229"/>
        <v>0</v>
      </c>
      <c r="GCR70" s="104">
        <f t="shared" si="229"/>
        <v>0</v>
      </c>
      <c r="GCS70" s="104">
        <f t="shared" si="229"/>
        <v>0</v>
      </c>
      <c r="GCT70" s="104">
        <f t="shared" si="229"/>
        <v>0</v>
      </c>
      <c r="GCU70" s="104">
        <f t="shared" si="229"/>
        <v>0</v>
      </c>
      <c r="GCV70" s="104">
        <f t="shared" si="229"/>
        <v>0</v>
      </c>
      <c r="GCW70" s="104">
        <f t="shared" si="229"/>
        <v>0</v>
      </c>
      <c r="GCX70" s="104">
        <f t="shared" si="229"/>
        <v>0</v>
      </c>
      <c r="GCY70" s="104">
        <f t="shared" si="229"/>
        <v>0</v>
      </c>
      <c r="GCZ70" s="104">
        <f t="shared" si="229"/>
        <v>0</v>
      </c>
      <c r="GDA70" s="104">
        <f t="shared" si="229"/>
        <v>0</v>
      </c>
      <c r="GDB70" s="104">
        <f t="shared" si="229"/>
        <v>0</v>
      </c>
      <c r="GDC70" s="104">
        <f t="shared" si="229"/>
        <v>0</v>
      </c>
      <c r="GDD70" s="104">
        <f t="shared" si="229"/>
        <v>0</v>
      </c>
      <c r="GDE70" s="104">
        <f t="shared" si="229"/>
        <v>0</v>
      </c>
      <c r="GDF70" s="104">
        <f t="shared" si="229"/>
        <v>0</v>
      </c>
      <c r="GDG70" s="104">
        <f t="shared" si="229"/>
        <v>0</v>
      </c>
      <c r="GDH70" s="104">
        <f t="shared" si="229"/>
        <v>0</v>
      </c>
      <c r="GDI70" s="104">
        <f t="shared" si="229"/>
        <v>0</v>
      </c>
      <c r="GDJ70" s="104">
        <f t="shared" si="229"/>
        <v>0</v>
      </c>
      <c r="GDK70" s="104">
        <f t="shared" si="229"/>
        <v>0</v>
      </c>
      <c r="GDL70" s="104">
        <f t="shared" si="229"/>
        <v>0</v>
      </c>
      <c r="GDM70" s="104">
        <f t="shared" si="229"/>
        <v>0</v>
      </c>
      <c r="GDN70" s="104">
        <f t="shared" si="229"/>
        <v>0</v>
      </c>
      <c r="GDO70" s="104">
        <f t="shared" si="229"/>
        <v>0</v>
      </c>
      <c r="GDP70" s="104">
        <f t="shared" si="229"/>
        <v>0</v>
      </c>
      <c r="GDQ70" s="104">
        <f t="shared" si="229"/>
        <v>0</v>
      </c>
      <c r="GDR70" s="104">
        <f t="shared" si="229"/>
        <v>0</v>
      </c>
      <c r="GDS70" s="104">
        <f t="shared" si="229"/>
        <v>0</v>
      </c>
      <c r="GDT70" s="104">
        <f t="shared" si="229"/>
        <v>0</v>
      </c>
      <c r="GDU70" s="104">
        <f t="shared" si="229"/>
        <v>0</v>
      </c>
      <c r="GDV70" s="104">
        <f t="shared" si="229"/>
        <v>0</v>
      </c>
      <c r="GDW70" s="104">
        <f t="shared" si="229"/>
        <v>0</v>
      </c>
      <c r="GDX70" s="104">
        <f t="shared" si="229"/>
        <v>0</v>
      </c>
      <c r="GDY70" s="104">
        <f t="shared" si="229"/>
        <v>0</v>
      </c>
      <c r="GDZ70" s="104">
        <f t="shared" si="229"/>
        <v>0</v>
      </c>
      <c r="GEA70" s="104">
        <f t="shared" si="229"/>
        <v>0</v>
      </c>
      <c r="GEB70" s="104">
        <f t="shared" si="229"/>
        <v>0</v>
      </c>
      <c r="GEC70" s="104">
        <f t="shared" si="229"/>
        <v>0</v>
      </c>
      <c r="GED70" s="104">
        <f t="shared" si="229"/>
        <v>0</v>
      </c>
      <c r="GEE70" s="104">
        <f t="shared" si="229"/>
        <v>0</v>
      </c>
      <c r="GEF70" s="104">
        <f t="shared" si="229"/>
        <v>0</v>
      </c>
      <c r="GEG70" s="104">
        <f t="shared" si="229"/>
        <v>0</v>
      </c>
      <c r="GEH70" s="104">
        <f t="shared" si="229"/>
        <v>0</v>
      </c>
      <c r="GEI70" s="104">
        <f t="shared" si="229"/>
        <v>0</v>
      </c>
      <c r="GEJ70" s="104">
        <f t="shared" si="229"/>
        <v>0</v>
      </c>
      <c r="GEK70" s="104">
        <f t="shared" si="229"/>
        <v>0</v>
      </c>
      <c r="GEL70" s="104">
        <f t="shared" si="229"/>
        <v>0</v>
      </c>
      <c r="GEM70" s="104">
        <f t="shared" si="229"/>
        <v>0</v>
      </c>
      <c r="GEN70" s="104">
        <f t="shared" si="229"/>
        <v>0</v>
      </c>
      <c r="GEO70" s="104">
        <f t="shared" si="229"/>
        <v>0</v>
      </c>
      <c r="GEP70" s="104">
        <f t="shared" si="229"/>
        <v>0</v>
      </c>
      <c r="GEQ70" s="104">
        <f t="shared" si="229"/>
        <v>0</v>
      </c>
      <c r="GER70" s="104">
        <f t="shared" si="229"/>
        <v>0</v>
      </c>
      <c r="GES70" s="104">
        <f t="shared" ref="GES70:GHD70" si="230">+GES10+GES18+GES27+GES33+GES39+GES45+GES58-GES69+GES50</f>
        <v>0</v>
      </c>
      <c r="GET70" s="104">
        <f t="shared" si="230"/>
        <v>0</v>
      </c>
      <c r="GEU70" s="104">
        <f t="shared" si="230"/>
        <v>0</v>
      </c>
      <c r="GEV70" s="104">
        <f t="shared" si="230"/>
        <v>0</v>
      </c>
      <c r="GEW70" s="104">
        <f t="shared" si="230"/>
        <v>0</v>
      </c>
      <c r="GEX70" s="104">
        <f t="shared" si="230"/>
        <v>0</v>
      </c>
      <c r="GEY70" s="104">
        <f t="shared" si="230"/>
        <v>0</v>
      </c>
      <c r="GEZ70" s="104">
        <f t="shared" si="230"/>
        <v>0</v>
      </c>
      <c r="GFA70" s="104">
        <f t="shared" si="230"/>
        <v>0</v>
      </c>
      <c r="GFB70" s="104">
        <f t="shared" si="230"/>
        <v>0</v>
      </c>
      <c r="GFC70" s="104">
        <f t="shared" si="230"/>
        <v>0</v>
      </c>
      <c r="GFD70" s="104">
        <f t="shared" si="230"/>
        <v>0</v>
      </c>
      <c r="GFE70" s="104">
        <f t="shared" si="230"/>
        <v>0</v>
      </c>
      <c r="GFF70" s="104">
        <f t="shared" si="230"/>
        <v>0</v>
      </c>
      <c r="GFG70" s="104">
        <f t="shared" si="230"/>
        <v>0</v>
      </c>
      <c r="GFH70" s="104">
        <f t="shared" si="230"/>
        <v>0</v>
      </c>
      <c r="GFI70" s="104">
        <f t="shared" si="230"/>
        <v>0</v>
      </c>
      <c r="GFJ70" s="104">
        <f t="shared" si="230"/>
        <v>0</v>
      </c>
      <c r="GFK70" s="104">
        <f t="shared" si="230"/>
        <v>0</v>
      </c>
      <c r="GFL70" s="104">
        <f t="shared" si="230"/>
        <v>0</v>
      </c>
      <c r="GFM70" s="104">
        <f t="shared" si="230"/>
        <v>0</v>
      </c>
      <c r="GFN70" s="104">
        <f t="shared" si="230"/>
        <v>0</v>
      </c>
      <c r="GFO70" s="104">
        <f t="shared" si="230"/>
        <v>0</v>
      </c>
      <c r="GFP70" s="104">
        <f t="shared" si="230"/>
        <v>0</v>
      </c>
      <c r="GFQ70" s="104">
        <f t="shared" si="230"/>
        <v>0</v>
      </c>
      <c r="GFR70" s="104">
        <f t="shared" si="230"/>
        <v>0</v>
      </c>
      <c r="GFS70" s="104">
        <f t="shared" si="230"/>
        <v>0</v>
      </c>
      <c r="GFT70" s="104">
        <f t="shared" si="230"/>
        <v>0</v>
      </c>
      <c r="GFU70" s="104">
        <f t="shared" si="230"/>
        <v>0</v>
      </c>
      <c r="GFV70" s="104">
        <f t="shared" si="230"/>
        <v>0</v>
      </c>
      <c r="GFW70" s="104">
        <f t="shared" si="230"/>
        <v>0</v>
      </c>
      <c r="GFX70" s="104">
        <f t="shared" si="230"/>
        <v>0</v>
      </c>
      <c r="GFY70" s="104">
        <f t="shared" si="230"/>
        <v>0</v>
      </c>
      <c r="GFZ70" s="104">
        <f t="shared" si="230"/>
        <v>0</v>
      </c>
      <c r="GGA70" s="104">
        <f t="shared" si="230"/>
        <v>0</v>
      </c>
      <c r="GGB70" s="104">
        <f t="shared" si="230"/>
        <v>0</v>
      </c>
      <c r="GGC70" s="104">
        <f t="shared" si="230"/>
        <v>0</v>
      </c>
      <c r="GGD70" s="104">
        <f t="shared" si="230"/>
        <v>0</v>
      </c>
      <c r="GGE70" s="104">
        <f t="shared" si="230"/>
        <v>0</v>
      </c>
      <c r="GGF70" s="104">
        <f t="shared" si="230"/>
        <v>0</v>
      </c>
      <c r="GGG70" s="104">
        <f t="shared" si="230"/>
        <v>0</v>
      </c>
      <c r="GGH70" s="104">
        <f t="shared" si="230"/>
        <v>0</v>
      </c>
      <c r="GGI70" s="104">
        <f t="shared" si="230"/>
        <v>0</v>
      </c>
      <c r="GGJ70" s="104">
        <f t="shared" si="230"/>
        <v>0</v>
      </c>
      <c r="GGK70" s="104">
        <f t="shared" si="230"/>
        <v>0</v>
      </c>
      <c r="GGL70" s="104">
        <f t="shared" si="230"/>
        <v>0</v>
      </c>
      <c r="GGM70" s="104">
        <f t="shared" si="230"/>
        <v>0</v>
      </c>
      <c r="GGN70" s="104">
        <f t="shared" si="230"/>
        <v>0</v>
      </c>
      <c r="GGO70" s="104">
        <f t="shared" si="230"/>
        <v>0</v>
      </c>
      <c r="GGP70" s="104">
        <f t="shared" si="230"/>
        <v>0</v>
      </c>
      <c r="GGQ70" s="104">
        <f t="shared" si="230"/>
        <v>0</v>
      </c>
      <c r="GGR70" s="104">
        <f t="shared" si="230"/>
        <v>0</v>
      </c>
      <c r="GGS70" s="104">
        <f t="shared" si="230"/>
        <v>0</v>
      </c>
      <c r="GGT70" s="104">
        <f t="shared" si="230"/>
        <v>0</v>
      </c>
      <c r="GGU70" s="104">
        <f t="shared" si="230"/>
        <v>0</v>
      </c>
      <c r="GGV70" s="104">
        <f t="shared" si="230"/>
        <v>0</v>
      </c>
      <c r="GGW70" s="104">
        <f t="shared" si="230"/>
        <v>0</v>
      </c>
      <c r="GGX70" s="104">
        <f t="shared" si="230"/>
        <v>0</v>
      </c>
      <c r="GGY70" s="104">
        <f t="shared" si="230"/>
        <v>0</v>
      </c>
      <c r="GGZ70" s="104">
        <f t="shared" si="230"/>
        <v>0</v>
      </c>
      <c r="GHA70" s="104">
        <f t="shared" si="230"/>
        <v>0</v>
      </c>
      <c r="GHB70" s="104">
        <f t="shared" si="230"/>
        <v>0</v>
      </c>
      <c r="GHC70" s="104">
        <f t="shared" si="230"/>
        <v>0</v>
      </c>
      <c r="GHD70" s="104">
        <f t="shared" si="230"/>
        <v>0</v>
      </c>
      <c r="GHE70" s="104">
        <f t="shared" ref="GHE70:GJP70" si="231">+GHE10+GHE18+GHE27+GHE33+GHE39+GHE45+GHE58-GHE69+GHE50</f>
        <v>0</v>
      </c>
      <c r="GHF70" s="104">
        <f t="shared" si="231"/>
        <v>0</v>
      </c>
      <c r="GHG70" s="104">
        <f t="shared" si="231"/>
        <v>0</v>
      </c>
      <c r="GHH70" s="104">
        <f t="shared" si="231"/>
        <v>0</v>
      </c>
      <c r="GHI70" s="104">
        <f t="shared" si="231"/>
        <v>0</v>
      </c>
      <c r="GHJ70" s="104">
        <f t="shared" si="231"/>
        <v>0</v>
      </c>
      <c r="GHK70" s="104">
        <f t="shared" si="231"/>
        <v>0</v>
      </c>
      <c r="GHL70" s="104">
        <f t="shared" si="231"/>
        <v>0</v>
      </c>
      <c r="GHM70" s="104">
        <f t="shared" si="231"/>
        <v>0</v>
      </c>
      <c r="GHN70" s="104">
        <f t="shared" si="231"/>
        <v>0</v>
      </c>
      <c r="GHO70" s="104">
        <f t="shared" si="231"/>
        <v>0</v>
      </c>
      <c r="GHP70" s="104">
        <f t="shared" si="231"/>
        <v>0</v>
      </c>
      <c r="GHQ70" s="104">
        <f t="shared" si="231"/>
        <v>0</v>
      </c>
      <c r="GHR70" s="104">
        <f t="shared" si="231"/>
        <v>0</v>
      </c>
      <c r="GHS70" s="104">
        <f t="shared" si="231"/>
        <v>0</v>
      </c>
      <c r="GHT70" s="104">
        <f t="shared" si="231"/>
        <v>0</v>
      </c>
      <c r="GHU70" s="104">
        <f t="shared" si="231"/>
        <v>0</v>
      </c>
      <c r="GHV70" s="104">
        <f t="shared" si="231"/>
        <v>0</v>
      </c>
      <c r="GHW70" s="104">
        <f t="shared" si="231"/>
        <v>0</v>
      </c>
      <c r="GHX70" s="104">
        <f t="shared" si="231"/>
        <v>0</v>
      </c>
      <c r="GHY70" s="104">
        <f t="shared" si="231"/>
        <v>0</v>
      </c>
      <c r="GHZ70" s="104">
        <f t="shared" si="231"/>
        <v>0</v>
      </c>
      <c r="GIA70" s="104">
        <f t="shared" si="231"/>
        <v>0</v>
      </c>
      <c r="GIB70" s="104">
        <f t="shared" si="231"/>
        <v>0</v>
      </c>
      <c r="GIC70" s="104">
        <f t="shared" si="231"/>
        <v>0</v>
      </c>
      <c r="GID70" s="104">
        <f t="shared" si="231"/>
        <v>0</v>
      </c>
      <c r="GIE70" s="104">
        <f t="shared" si="231"/>
        <v>0</v>
      </c>
      <c r="GIF70" s="104">
        <f t="shared" si="231"/>
        <v>0</v>
      </c>
      <c r="GIG70" s="104">
        <f t="shared" si="231"/>
        <v>0</v>
      </c>
      <c r="GIH70" s="104">
        <f t="shared" si="231"/>
        <v>0</v>
      </c>
      <c r="GII70" s="104">
        <f t="shared" si="231"/>
        <v>0</v>
      </c>
      <c r="GIJ70" s="104">
        <f t="shared" si="231"/>
        <v>0</v>
      </c>
      <c r="GIK70" s="104">
        <f t="shared" si="231"/>
        <v>0</v>
      </c>
      <c r="GIL70" s="104">
        <f t="shared" si="231"/>
        <v>0</v>
      </c>
      <c r="GIM70" s="104">
        <f t="shared" si="231"/>
        <v>0</v>
      </c>
      <c r="GIN70" s="104">
        <f t="shared" si="231"/>
        <v>0</v>
      </c>
      <c r="GIO70" s="104">
        <f t="shared" si="231"/>
        <v>0</v>
      </c>
      <c r="GIP70" s="104">
        <f t="shared" si="231"/>
        <v>0</v>
      </c>
      <c r="GIQ70" s="104">
        <f t="shared" si="231"/>
        <v>0</v>
      </c>
      <c r="GIR70" s="104">
        <f t="shared" si="231"/>
        <v>0</v>
      </c>
      <c r="GIS70" s="104">
        <f t="shared" si="231"/>
        <v>0</v>
      </c>
      <c r="GIT70" s="104">
        <f t="shared" si="231"/>
        <v>0</v>
      </c>
      <c r="GIU70" s="104">
        <f t="shared" si="231"/>
        <v>0</v>
      </c>
      <c r="GIV70" s="104">
        <f t="shared" si="231"/>
        <v>0</v>
      </c>
      <c r="GIW70" s="104">
        <f t="shared" si="231"/>
        <v>0</v>
      </c>
      <c r="GIX70" s="104">
        <f t="shared" si="231"/>
        <v>0</v>
      </c>
      <c r="GIY70" s="104">
        <f t="shared" si="231"/>
        <v>0</v>
      </c>
      <c r="GIZ70" s="104">
        <f t="shared" si="231"/>
        <v>0</v>
      </c>
      <c r="GJA70" s="104">
        <f t="shared" si="231"/>
        <v>0</v>
      </c>
      <c r="GJB70" s="104">
        <f t="shared" si="231"/>
        <v>0</v>
      </c>
      <c r="GJC70" s="104">
        <f t="shared" si="231"/>
        <v>0</v>
      </c>
      <c r="GJD70" s="104">
        <f t="shared" si="231"/>
        <v>0</v>
      </c>
      <c r="GJE70" s="104">
        <f t="shared" si="231"/>
        <v>0</v>
      </c>
      <c r="GJF70" s="104">
        <f t="shared" si="231"/>
        <v>0</v>
      </c>
      <c r="GJG70" s="104">
        <f t="shared" si="231"/>
        <v>0</v>
      </c>
      <c r="GJH70" s="104">
        <f t="shared" si="231"/>
        <v>0</v>
      </c>
      <c r="GJI70" s="104">
        <f t="shared" si="231"/>
        <v>0</v>
      </c>
      <c r="GJJ70" s="104">
        <f t="shared" si="231"/>
        <v>0</v>
      </c>
      <c r="GJK70" s="104">
        <f t="shared" si="231"/>
        <v>0</v>
      </c>
      <c r="GJL70" s="104">
        <f t="shared" si="231"/>
        <v>0</v>
      </c>
      <c r="GJM70" s="104">
        <f t="shared" si="231"/>
        <v>0</v>
      </c>
      <c r="GJN70" s="104">
        <f t="shared" si="231"/>
        <v>0</v>
      </c>
      <c r="GJO70" s="104">
        <f t="shared" si="231"/>
        <v>0</v>
      </c>
      <c r="GJP70" s="104">
        <f t="shared" si="231"/>
        <v>0</v>
      </c>
      <c r="GJQ70" s="104">
        <f t="shared" ref="GJQ70:GMB70" si="232">+GJQ10+GJQ18+GJQ27+GJQ33+GJQ39+GJQ45+GJQ58-GJQ69+GJQ50</f>
        <v>0</v>
      </c>
      <c r="GJR70" s="104">
        <f t="shared" si="232"/>
        <v>0</v>
      </c>
      <c r="GJS70" s="104">
        <f t="shared" si="232"/>
        <v>0</v>
      </c>
      <c r="GJT70" s="104">
        <f t="shared" si="232"/>
        <v>0</v>
      </c>
      <c r="GJU70" s="104">
        <f t="shared" si="232"/>
        <v>0</v>
      </c>
      <c r="GJV70" s="104">
        <f t="shared" si="232"/>
        <v>0</v>
      </c>
      <c r="GJW70" s="104">
        <f t="shared" si="232"/>
        <v>0</v>
      </c>
      <c r="GJX70" s="104">
        <f t="shared" si="232"/>
        <v>0</v>
      </c>
      <c r="GJY70" s="104">
        <f t="shared" si="232"/>
        <v>0</v>
      </c>
      <c r="GJZ70" s="104">
        <f t="shared" si="232"/>
        <v>0</v>
      </c>
      <c r="GKA70" s="104">
        <f t="shared" si="232"/>
        <v>0</v>
      </c>
      <c r="GKB70" s="104">
        <f t="shared" si="232"/>
        <v>0</v>
      </c>
      <c r="GKC70" s="104">
        <f t="shared" si="232"/>
        <v>0</v>
      </c>
      <c r="GKD70" s="104">
        <f t="shared" si="232"/>
        <v>0</v>
      </c>
      <c r="GKE70" s="104">
        <f t="shared" si="232"/>
        <v>0</v>
      </c>
      <c r="GKF70" s="104">
        <f t="shared" si="232"/>
        <v>0</v>
      </c>
      <c r="GKG70" s="104">
        <f t="shared" si="232"/>
        <v>0</v>
      </c>
      <c r="GKH70" s="104">
        <f t="shared" si="232"/>
        <v>0</v>
      </c>
      <c r="GKI70" s="104">
        <f t="shared" si="232"/>
        <v>0</v>
      </c>
      <c r="GKJ70" s="104">
        <f t="shared" si="232"/>
        <v>0</v>
      </c>
      <c r="GKK70" s="104">
        <f t="shared" si="232"/>
        <v>0</v>
      </c>
      <c r="GKL70" s="104">
        <f t="shared" si="232"/>
        <v>0</v>
      </c>
      <c r="GKM70" s="104">
        <f t="shared" si="232"/>
        <v>0</v>
      </c>
      <c r="GKN70" s="104">
        <f t="shared" si="232"/>
        <v>0</v>
      </c>
      <c r="GKO70" s="104">
        <f t="shared" si="232"/>
        <v>0</v>
      </c>
      <c r="GKP70" s="104">
        <f t="shared" si="232"/>
        <v>0</v>
      </c>
      <c r="GKQ70" s="104">
        <f t="shared" si="232"/>
        <v>0</v>
      </c>
      <c r="GKR70" s="104">
        <f t="shared" si="232"/>
        <v>0</v>
      </c>
      <c r="GKS70" s="104">
        <f t="shared" si="232"/>
        <v>0</v>
      </c>
      <c r="GKT70" s="104">
        <f t="shared" si="232"/>
        <v>0</v>
      </c>
      <c r="GKU70" s="104">
        <f t="shared" si="232"/>
        <v>0</v>
      </c>
      <c r="GKV70" s="104">
        <f t="shared" si="232"/>
        <v>0</v>
      </c>
      <c r="GKW70" s="104">
        <f t="shared" si="232"/>
        <v>0</v>
      </c>
      <c r="GKX70" s="104">
        <f t="shared" si="232"/>
        <v>0</v>
      </c>
      <c r="GKY70" s="104">
        <f t="shared" si="232"/>
        <v>0</v>
      </c>
      <c r="GKZ70" s="104">
        <f t="shared" si="232"/>
        <v>0</v>
      </c>
      <c r="GLA70" s="104">
        <f t="shared" si="232"/>
        <v>0</v>
      </c>
      <c r="GLB70" s="104">
        <f t="shared" si="232"/>
        <v>0</v>
      </c>
      <c r="GLC70" s="104">
        <f t="shared" si="232"/>
        <v>0</v>
      </c>
      <c r="GLD70" s="104">
        <f t="shared" si="232"/>
        <v>0</v>
      </c>
      <c r="GLE70" s="104">
        <f t="shared" si="232"/>
        <v>0</v>
      </c>
      <c r="GLF70" s="104">
        <f t="shared" si="232"/>
        <v>0</v>
      </c>
      <c r="GLG70" s="104">
        <f t="shared" si="232"/>
        <v>0</v>
      </c>
      <c r="GLH70" s="104">
        <f t="shared" si="232"/>
        <v>0</v>
      </c>
      <c r="GLI70" s="104">
        <f t="shared" si="232"/>
        <v>0</v>
      </c>
      <c r="GLJ70" s="104">
        <f t="shared" si="232"/>
        <v>0</v>
      </c>
      <c r="GLK70" s="104">
        <f t="shared" si="232"/>
        <v>0</v>
      </c>
      <c r="GLL70" s="104">
        <f t="shared" si="232"/>
        <v>0</v>
      </c>
      <c r="GLM70" s="104">
        <f t="shared" si="232"/>
        <v>0</v>
      </c>
      <c r="GLN70" s="104">
        <f t="shared" si="232"/>
        <v>0</v>
      </c>
      <c r="GLO70" s="104">
        <f t="shared" si="232"/>
        <v>0</v>
      </c>
      <c r="GLP70" s="104">
        <f t="shared" si="232"/>
        <v>0</v>
      </c>
      <c r="GLQ70" s="104">
        <f t="shared" si="232"/>
        <v>0</v>
      </c>
      <c r="GLR70" s="104">
        <f t="shared" si="232"/>
        <v>0</v>
      </c>
      <c r="GLS70" s="104">
        <f t="shared" si="232"/>
        <v>0</v>
      </c>
      <c r="GLT70" s="104">
        <f t="shared" si="232"/>
        <v>0</v>
      </c>
      <c r="GLU70" s="104">
        <f t="shared" si="232"/>
        <v>0</v>
      </c>
      <c r="GLV70" s="104">
        <f t="shared" si="232"/>
        <v>0</v>
      </c>
      <c r="GLW70" s="104">
        <f t="shared" si="232"/>
        <v>0</v>
      </c>
      <c r="GLX70" s="104">
        <f t="shared" si="232"/>
        <v>0</v>
      </c>
      <c r="GLY70" s="104">
        <f t="shared" si="232"/>
        <v>0</v>
      </c>
      <c r="GLZ70" s="104">
        <f t="shared" si="232"/>
        <v>0</v>
      </c>
      <c r="GMA70" s="104">
        <f t="shared" si="232"/>
        <v>0</v>
      </c>
      <c r="GMB70" s="104">
        <f t="shared" si="232"/>
        <v>0</v>
      </c>
      <c r="GMC70" s="104">
        <f t="shared" ref="GMC70:GON70" si="233">+GMC10+GMC18+GMC27+GMC33+GMC39+GMC45+GMC58-GMC69+GMC50</f>
        <v>0</v>
      </c>
      <c r="GMD70" s="104">
        <f t="shared" si="233"/>
        <v>0</v>
      </c>
      <c r="GME70" s="104">
        <f t="shared" si="233"/>
        <v>0</v>
      </c>
      <c r="GMF70" s="104">
        <f t="shared" si="233"/>
        <v>0</v>
      </c>
      <c r="GMG70" s="104">
        <f t="shared" si="233"/>
        <v>0</v>
      </c>
      <c r="GMH70" s="104">
        <f t="shared" si="233"/>
        <v>0</v>
      </c>
      <c r="GMI70" s="104">
        <f t="shared" si="233"/>
        <v>0</v>
      </c>
      <c r="GMJ70" s="104">
        <f t="shared" si="233"/>
        <v>0</v>
      </c>
      <c r="GMK70" s="104">
        <f t="shared" si="233"/>
        <v>0</v>
      </c>
      <c r="GML70" s="104">
        <f t="shared" si="233"/>
        <v>0</v>
      </c>
      <c r="GMM70" s="104">
        <f t="shared" si="233"/>
        <v>0</v>
      </c>
      <c r="GMN70" s="104">
        <f t="shared" si="233"/>
        <v>0</v>
      </c>
      <c r="GMO70" s="104">
        <f t="shared" si="233"/>
        <v>0</v>
      </c>
      <c r="GMP70" s="104">
        <f t="shared" si="233"/>
        <v>0</v>
      </c>
      <c r="GMQ70" s="104">
        <f t="shared" si="233"/>
        <v>0</v>
      </c>
      <c r="GMR70" s="104">
        <f t="shared" si="233"/>
        <v>0</v>
      </c>
      <c r="GMS70" s="104">
        <f t="shared" si="233"/>
        <v>0</v>
      </c>
      <c r="GMT70" s="104">
        <f t="shared" si="233"/>
        <v>0</v>
      </c>
      <c r="GMU70" s="104">
        <f t="shared" si="233"/>
        <v>0</v>
      </c>
      <c r="GMV70" s="104">
        <f t="shared" si="233"/>
        <v>0</v>
      </c>
      <c r="GMW70" s="104">
        <f t="shared" si="233"/>
        <v>0</v>
      </c>
      <c r="GMX70" s="104">
        <f t="shared" si="233"/>
        <v>0</v>
      </c>
      <c r="GMY70" s="104">
        <f t="shared" si="233"/>
        <v>0</v>
      </c>
      <c r="GMZ70" s="104">
        <f t="shared" si="233"/>
        <v>0</v>
      </c>
      <c r="GNA70" s="104">
        <f t="shared" si="233"/>
        <v>0</v>
      </c>
      <c r="GNB70" s="104">
        <f t="shared" si="233"/>
        <v>0</v>
      </c>
      <c r="GNC70" s="104">
        <f t="shared" si="233"/>
        <v>0</v>
      </c>
      <c r="GND70" s="104">
        <f t="shared" si="233"/>
        <v>0</v>
      </c>
      <c r="GNE70" s="104">
        <f t="shared" si="233"/>
        <v>0</v>
      </c>
      <c r="GNF70" s="104">
        <f t="shared" si="233"/>
        <v>0</v>
      </c>
      <c r="GNG70" s="104">
        <f t="shared" si="233"/>
        <v>0</v>
      </c>
      <c r="GNH70" s="104">
        <f t="shared" si="233"/>
        <v>0</v>
      </c>
      <c r="GNI70" s="104">
        <f t="shared" si="233"/>
        <v>0</v>
      </c>
      <c r="GNJ70" s="104">
        <f t="shared" si="233"/>
        <v>0</v>
      </c>
      <c r="GNK70" s="104">
        <f t="shared" si="233"/>
        <v>0</v>
      </c>
      <c r="GNL70" s="104">
        <f t="shared" si="233"/>
        <v>0</v>
      </c>
      <c r="GNM70" s="104">
        <f t="shared" si="233"/>
        <v>0</v>
      </c>
      <c r="GNN70" s="104">
        <f t="shared" si="233"/>
        <v>0</v>
      </c>
      <c r="GNO70" s="104">
        <f t="shared" si="233"/>
        <v>0</v>
      </c>
      <c r="GNP70" s="104">
        <f t="shared" si="233"/>
        <v>0</v>
      </c>
      <c r="GNQ70" s="104">
        <f t="shared" si="233"/>
        <v>0</v>
      </c>
      <c r="GNR70" s="104">
        <f t="shared" si="233"/>
        <v>0</v>
      </c>
      <c r="GNS70" s="104">
        <f t="shared" si="233"/>
        <v>0</v>
      </c>
      <c r="GNT70" s="104">
        <f t="shared" si="233"/>
        <v>0</v>
      </c>
      <c r="GNU70" s="104">
        <f t="shared" si="233"/>
        <v>0</v>
      </c>
      <c r="GNV70" s="104">
        <f t="shared" si="233"/>
        <v>0</v>
      </c>
      <c r="GNW70" s="104">
        <f t="shared" si="233"/>
        <v>0</v>
      </c>
      <c r="GNX70" s="104">
        <f t="shared" si="233"/>
        <v>0</v>
      </c>
      <c r="GNY70" s="104">
        <f t="shared" si="233"/>
        <v>0</v>
      </c>
      <c r="GNZ70" s="104">
        <f t="shared" si="233"/>
        <v>0</v>
      </c>
      <c r="GOA70" s="104">
        <f t="shared" si="233"/>
        <v>0</v>
      </c>
      <c r="GOB70" s="104">
        <f t="shared" si="233"/>
        <v>0</v>
      </c>
      <c r="GOC70" s="104">
        <f t="shared" si="233"/>
        <v>0</v>
      </c>
      <c r="GOD70" s="104">
        <f t="shared" si="233"/>
        <v>0</v>
      </c>
      <c r="GOE70" s="104">
        <f t="shared" si="233"/>
        <v>0</v>
      </c>
      <c r="GOF70" s="104">
        <f t="shared" si="233"/>
        <v>0</v>
      </c>
      <c r="GOG70" s="104">
        <f t="shared" si="233"/>
        <v>0</v>
      </c>
      <c r="GOH70" s="104">
        <f t="shared" si="233"/>
        <v>0</v>
      </c>
      <c r="GOI70" s="104">
        <f t="shared" si="233"/>
        <v>0</v>
      </c>
      <c r="GOJ70" s="104">
        <f t="shared" si="233"/>
        <v>0</v>
      </c>
      <c r="GOK70" s="104">
        <f t="shared" si="233"/>
        <v>0</v>
      </c>
      <c r="GOL70" s="104">
        <f t="shared" si="233"/>
        <v>0</v>
      </c>
      <c r="GOM70" s="104">
        <f t="shared" si="233"/>
        <v>0</v>
      </c>
      <c r="GON70" s="104">
        <f t="shared" si="233"/>
        <v>0</v>
      </c>
      <c r="GOO70" s="104">
        <f t="shared" ref="GOO70:GQZ70" si="234">+GOO10+GOO18+GOO27+GOO33+GOO39+GOO45+GOO58-GOO69+GOO50</f>
        <v>0</v>
      </c>
      <c r="GOP70" s="104">
        <f t="shared" si="234"/>
        <v>0</v>
      </c>
      <c r="GOQ70" s="104">
        <f t="shared" si="234"/>
        <v>0</v>
      </c>
      <c r="GOR70" s="104">
        <f t="shared" si="234"/>
        <v>0</v>
      </c>
      <c r="GOS70" s="104">
        <f t="shared" si="234"/>
        <v>0</v>
      </c>
      <c r="GOT70" s="104">
        <f t="shared" si="234"/>
        <v>0</v>
      </c>
      <c r="GOU70" s="104">
        <f t="shared" si="234"/>
        <v>0</v>
      </c>
      <c r="GOV70" s="104">
        <f t="shared" si="234"/>
        <v>0</v>
      </c>
      <c r="GOW70" s="104">
        <f t="shared" si="234"/>
        <v>0</v>
      </c>
      <c r="GOX70" s="104">
        <f t="shared" si="234"/>
        <v>0</v>
      </c>
      <c r="GOY70" s="104">
        <f t="shared" si="234"/>
        <v>0</v>
      </c>
      <c r="GOZ70" s="104">
        <f t="shared" si="234"/>
        <v>0</v>
      </c>
      <c r="GPA70" s="104">
        <f t="shared" si="234"/>
        <v>0</v>
      </c>
      <c r="GPB70" s="104">
        <f t="shared" si="234"/>
        <v>0</v>
      </c>
      <c r="GPC70" s="104">
        <f t="shared" si="234"/>
        <v>0</v>
      </c>
      <c r="GPD70" s="104">
        <f t="shared" si="234"/>
        <v>0</v>
      </c>
      <c r="GPE70" s="104">
        <f t="shared" si="234"/>
        <v>0</v>
      </c>
      <c r="GPF70" s="104">
        <f t="shared" si="234"/>
        <v>0</v>
      </c>
      <c r="GPG70" s="104">
        <f t="shared" si="234"/>
        <v>0</v>
      </c>
      <c r="GPH70" s="104">
        <f t="shared" si="234"/>
        <v>0</v>
      </c>
      <c r="GPI70" s="104">
        <f t="shared" si="234"/>
        <v>0</v>
      </c>
      <c r="GPJ70" s="104">
        <f t="shared" si="234"/>
        <v>0</v>
      </c>
      <c r="GPK70" s="104">
        <f t="shared" si="234"/>
        <v>0</v>
      </c>
      <c r="GPL70" s="104">
        <f t="shared" si="234"/>
        <v>0</v>
      </c>
      <c r="GPM70" s="104">
        <f t="shared" si="234"/>
        <v>0</v>
      </c>
      <c r="GPN70" s="104">
        <f t="shared" si="234"/>
        <v>0</v>
      </c>
      <c r="GPO70" s="104">
        <f t="shared" si="234"/>
        <v>0</v>
      </c>
      <c r="GPP70" s="104">
        <f t="shared" si="234"/>
        <v>0</v>
      </c>
      <c r="GPQ70" s="104">
        <f t="shared" si="234"/>
        <v>0</v>
      </c>
      <c r="GPR70" s="104">
        <f t="shared" si="234"/>
        <v>0</v>
      </c>
      <c r="GPS70" s="104">
        <f t="shared" si="234"/>
        <v>0</v>
      </c>
      <c r="GPT70" s="104">
        <f t="shared" si="234"/>
        <v>0</v>
      </c>
      <c r="GPU70" s="104">
        <f t="shared" si="234"/>
        <v>0</v>
      </c>
      <c r="GPV70" s="104">
        <f t="shared" si="234"/>
        <v>0</v>
      </c>
      <c r="GPW70" s="104">
        <f t="shared" si="234"/>
        <v>0</v>
      </c>
      <c r="GPX70" s="104">
        <f t="shared" si="234"/>
        <v>0</v>
      </c>
      <c r="GPY70" s="104">
        <f t="shared" si="234"/>
        <v>0</v>
      </c>
      <c r="GPZ70" s="104">
        <f t="shared" si="234"/>
        <v>0</v>
      </c>
      <c r="GQA70" s="104">
        <f t="shared" si="234"/>
        <v>0</v>
      </c>
      <c r="GQB70" s="104">
        <f t="shared" si="234"/>
        <v>0</v>
      </c>
      <c r="GQC70" s="104">
        <f t="shared" si="234"/>
        <v>0</v>
      </c>
      <c r="GQD70" s="104">
        <f t="shared" si="234"/>
        <v>0</v>
      </c>
      <c r="GQE70" s="104">
        <f t="shared" si="234"/>
        <v>0</v>
      </c>
      <c r="GQF70" s="104">
        <f t="shared" si="234"/>
        <v>0</v>
      </c>
      <c r="GQG70" s="104">
        <f t="shared" si="234"/>
        <v>0</v>
      </c>
      <c r="GQH70" s="104">
        <f t="shared" si="234"/>
        <v>0</v>
      </c>
      <c r="GQI70" s="104">
        <f t="shared" si="234"/>
        <v>0</v>
      </c>
      <c r="GQJ70" s="104">
        <f t="shared" si="234"/>
        <v>0</v>
      </c>
      <c r="GQK70" s="104">
        <f t="shared" si="234"/>
        <v>0</v>
      </c>
      <c r="GQL70" s="104">
        <f t="shared" si="234"/>
        <v>0</v>
      </c>
      <c r="GQM70" s="104">
        <f t="shared" si="234"/>
        <v>0</v>
      </c>
      <c r="GQN70" s="104">
        <f t="shared" si="234"/>
        <v>0</v>
      </c>
      <c r="GQO70" s="104">
        <f t="shared" si="234"/>
        <v>0</v>
      </c>
      <c r="GQP70" s="104">
        <f t="shared" si="234"/>
        <v>0</v>
      </c>
      <c r="GQQ70" s="104">
        <f t="shared" si="234"/>
        <v>0</v>
      </c>
      <c r="GQR70" s="104">
        <f t="shared" si="234"/>
        <v>0</v>
      </c>
      <c r="GQS70" s="104">
        <f t="shared" si="234"/>
        <v>0</v>
      </c>
      <c r="GQT70" s="104">
        <f t="shared" si="234"/>
        <v>0</v>
      </c>
      <c r="GQU70" s="104">
        <f t="shared" si="234"/>
        <v>0</v>
      </c>
      <c r="GQV70" s="104">
        <f t="shared" si="234"/>
        <v>0</v>
      </c>
      <c r="GQW70" s="104">
        <f t="shared" si="234"/>
        <v>0</v>
      </c>
      <c r="GQX70" s="104">
        <f t="shared" si="234"/>
        <v>0</v>
      </c>
      <c r="GQY70" s="104">
        <f t="shared" si="234"/>
        <v>0</v>
      </c>
      <c r="GQZ70" s="104">
        <f t="shared" si="234"/>
        <v>0</v>
      </c>
      <c r="GRA70" s="104">
        <f t="shared" ref="GRA70:GTL70" si="235">+GRA10+GRA18+GRA27+GRA33+GRA39+GRA45+GRA58-GRA69+GRA50</f>
        <v>0</v>
      </c>
      <c r="GRB70" s="104">
        <f t="shared" si="235"/>
        <v>0</v>
      </c>
      <c r="GRC70" s="104">
        <f t="shared" si="235"/>
        <v>0</v>
      </c>
      <c r="GRD70" s="104">
        <f t="shared" si="235"/>
        <v>0</v>
      </c>
      <c r="GRE70" s="104">
        <f t="shared" si="235"/>
        <v>0</v>
      </c>
      <c r="GRF70" s="104">
        <f t="shared" si="235"/>
        <v>0</v>
      </c>
      <c r="GRG70" s="104">
        <f t="shared" si="235"/>
        <v>0</v>
      </c>
      <c r="GRH70" s="104">
        <f t="shared" si="235"/>
        <v>0</v>
      </c>
      <c r="GRI70" s="104">
        <f t="shared" si="235"/>
        <v>0</v>
      </c>
      <c r="GRJ70" s="104">
        <f t="shared" si="235"/>
        <v>0</v>
      </c>
      <c r="GRK70" s="104">
        <f t="shared" si="235"/>
        <v>0</v>
      </c>
      <c r="GRL70" s="104">
        <f t="shared" si="235"/>
        <v>0</v>
      </c>
      <c r="GRM70" s="104">
        <f t="shared" si="235"/>
        <v>0</v>
      </c>
      <c r="GRN70" s="104">
        <f t="shared" si="235"/>
        <v>0</v>
      </c>
      <c r="GRO70" s="104">
        <f t="shared" si="235"/>
        <v>0</v>
      </c>
      <c r="GRP70" s="104">
        <f t="shared" si="235"/>
        <v>0</v>
      </c>
      <c r="GRQ70" s="104">
        <f t="shared" si="235"/>
        <v>0</v>
      </c>
      <c r="GRR70" s="104">
        <f t="shared" si="235"/>
        <v>0</v>
      </c>
      <c r="GRS70" s="104">
        <f t="shared" si="235"/>
        <v>0</v>
      </c>
      <c r="GRT70" s="104">
        <f t="shared" si="235"/>
        <v>0</v>
      </c>
      <c r="GRU70" s="104">
        <f t="shared" si="235"/>
        <v>0</v>
      </c>
      <c r="GRV70" s="104">
        <f t="shared" si="235"/>
        <v>0</v>
      </c>
      <c r="GRW70" s="104">
        <f t="shared" si="235"/>
        <v>0</v>
      </c>
      <c r="GRX70" s="104">
        <f t="shared" si="235"/>
        <v>0</v>
      </c>
      <c r="GRY70" s="104">
        <f t="shared" si="235"/>
        <v>0</v>
      </c>
      <c r="GRZ70" s="104">
        <f t="shared" si="235"/>
        <v>0</v>
      </c>
      <c r="GSA70" s="104">
        <f t="shared" si="235"/>
        <v>0</v>
      </c>
      <c r="GSB70" s="104">
        <f t="shared" si="235"/>
        <v>0</v>
      </c>
      <c r="GSC70" s="104">
        <f t="shared" si="235"/>
        <v>0</v>
      </c>
      <c r="GSD70" s="104">
        <f t="shared" si="235"/>
        <v>0</v>
      </c>
      <c r="GSE70" s="104">
        <f t="shared" si="235"/>
        <v>0</v>
      </c>
      <c r="GSF70" s="104">
        <f t="shared" si="235"/>
        <v>0</v>
      </c>
      <c r="GSG70" s="104">
        <f t="shared" si="235"/>
        <v>0</v>
      </c>
      <c r="GSH70" s="104">
        <f t="shared" si="235"/>
        <v>0</v>
      </c>
      <c r="GSI70" s="104">
        <f t="shared" si="235"/>
        <v>0</v>
      </c>
      <c r="GSJ70" s="104">
        <f t="shared" si="235"/>
        <v>0</v>
      </c>
      <c r="GSK70" s="104">
        <f t="shared" si="235"/>
        <v>0</v>
      </c>
      <c r="GSL70" s="104">
        <f t="shared" si="235"/>
        <v>0</v>
      </c>
      <c r="GSM70" s="104">
        <f t="shared" si="235"/>
        <v>0</v>
      </c>
      <c r="GSN70" s="104">
        <f t="shared" si="235"/>
        <v>0</v>
      </c>
      <c r="GSO70" s="104">
        <f t="shared" si="235"/>
        <v>0</v>
      </c>
      <c r="GSP70" s="104">
        <f t="shared" si="235"/>
        <v>0</v>
      </c>
      <c r="GSQ70" s="104">
        <f t="shared" si="235"/>
        <v>0</v>
      </c>
      <c r="GSR70" s="104">
        <f t="shared" si="235"/>
        <v>0</v>
      </c>
      <c r="GSS70" s="104">
        <f t="shared" si="235"/>
        <v>0</v>
      </c>
      <c r="GST70" s="104">
        <f t="shared" si="235"/>
        <v>0</v>
      </c>
      <c r="GSU70" s="104">
        <f t="shared" si="235"/>
        <v>0</v>
      </c>
      <c r="GSV70" s="104">
        <f t="shared" si="235"/>
        <v>0</v>
      </c>
      <c r="GSW70" s="104">
        <f t="shared" si="235"/>
        <v>0</v>
      </c>
      <c r="GSX70" s="104">
        <f t="shared" si="235"/>
        <v>0</v>
      </c>
      <c r="GSY70" s="104">
        <f t="shared" si="235"/>
        <v>0</v>
      </c>
      <c r="GSZ70" s="104">
        <f t="shared" si="235"/>
        <v>0</v>
      </c>
      <c r="GTA70" s="104">
        <f t="shared" si="235"/>
        <v>0</v>
      </c>
      <c r="GTB70" s="104">
        <f t="shared" si="235"/>
        <v>0</v>
      </c>
      <c r="GTC70" s="104">
        <f t="shared" si="235"/>
        <v>0</v>
      </c>
      <c r="GTD70" s="104">
        <f t="shared" si="235"/>
        <v>0</v>
      </c>
      <c r="GTE70" s="104">
        <f t="shared" si="235"/>
        <v>0</v>
      </c>
      <c r="GTF70" s="104">
        <f t="shared" si="235"/>
        <v>0</v>
      </c>
      <c r="GTG70" s="104">
        <f t="shared" si="235"/>
        <v>0</v>
      </c>
      <c r="GTH70" s="104">
        <f t="shared" si="235"/>
        <v>0</v>
      </c>
      <c r="GTI70" s="104">
        <f t="shared" si="235"/>
        <v>0</v>
      </c>
      <c r="GTJ70" s="104">
        <f t="shared" si="235"/>
        <v>0</v>
      </c>
      <c r="GTK70" s="104">
        <f t="shared" si="235"/>
        <v>0</v>
      </c>
      <c r="GTL70" s="104">
        <f t="shared" si="235"/>
        <v>0</v>
      </c>
      <c r="GTM70" s="104">
        <f t="shared" ref="GTM70:GVX70" si="236">+GTM10+GTM18+GTM27+GTM33+GTM39+GTM45+GTM58-GTM69+GTM50</f>
        <v>0</v>
      </c>
      <c r="GTN70" s="104">
        <f t="shared" si="236"/>
        <v>0</v>
      </c>
      <c r="GTO70" s="104">
        <f t="shared" si="236"/>
        <v>0</v>
      </c>
      <c r="GTP70" s="104">
        <f t="shared" si="236"/>
        <v>0</v>
      </c>
      <c r="GTQ70" s="104">
        <f t="shared" si="236"/>
        <v>0</v>
      </c>
      <c r="GTR70" s="104">
        <f t="shared" si="236"/>
        <v>0</v>
      </c>
      <c r="GTS70" s="104">
        <f t="shared" si="236"/>
        <v>0</v>
      </c>
      <c r="GTT70" s="104">
        <f t="shared" si="236"/>
        <v>0</v>
      </c>
      <c r="GTU70" s="104">
        <f t="shared" si="236"/>
        <v>0</v>
      </c>
      <c r="GTV70" s="104">
        <f t="shared" si="236"/>
        <v>0</v>
      </c>
      <c r="GTW70" s="104">
        <f t="shared" si="236"/>
        <v>0</v>
      </c>
      <c r="GTX70" s="104">
        <f t="shared" si="236"/>
        <v>0</v>
      </c>
      <c r="GTY70" s="104">
        <f t="shared" si="236"/>
        <v>0</v>
      </c>
      <c r="GTZ70" s="104">
        <f t="shared" si="236"/>
        <v>0</v>
      </c>
      <c r="GUA70" s="104">
        <f t="shared" si="236"/>
        <v>0</v>
      </c>
      <c r="GUB70" s="104">
        <f t="shared" si="236"/>
        <v>0</v>
      </c>
      <c r="GUC70" s="104">
        <f t="shared" si="236"/>
        <v>0</v>
      </c>
      <c r="GUD70" s="104">
        <f t="shared" si="236"/>
        <v>0</v>
      </c>
      <c r="GUE70" s="104">
        <f t="shared" si="236"/>
        <v>0</v>
      </c>
      <c r="GUF70" s="104">
        <f t="shared" si="236"/>
        <v>0</v>
      </c>
      <c r="GUG70" s="104">
        <f t="shared" si="236"/>
        <v>0</v>
      </c>
      <c r="GUH70" s="104">
        <f t="shared" si="236"/>
        <v>0</v>
      </c>
      <c r="GUI70" s="104">
        <f t="shared" si="236"/>
        <v>0</v>
      </c>
      <c r="GUJ70" s="104">
        <f t="shared" si="236"/>
        <v>0</v>
      </c>
      <c r="GUK70" s="104">
        <f t="shared" si="236"/>
        <v>0</v>
      </c>
      <c r="GUL70" s="104">
        <f t="shared" si="236"/>
        <v>0</v>
      </c>
      <c r="GUM70" s="104">
        <f t="shared" si="236"/>
        <v>0</v>
      </c>
      <c r="GUN70" s="104">
        <f t="shared" si="236"/>
        <v>0</v>
      </c>
      <c r="GUO70" s="104">
        <f t="shared" si="236"/>
        <v>0</v>
      </c>
      <c r="GUP70" s="104">
        <f t="shared" si="236"/>
        <v>0</v>
      </c>
      <c r="GUQ70" s="104">
        <f t="shared" si="236"/>
        <v>0</v>
      </c>
      <c r="GUR70" s="104">
        <f t="shared" si="236"/>
        <v>0</v>
      </c>
      <c r="GUS70" s="104">
        <f t="shared" si="236"/>
        <v>0</v>
      </c>
      <c r="GUT70" s="104">
        <f t="shared" si="236"/>
        <v>0</v>
      </c>
      <c r="GUU70" s="104">
        <f t="shared" si="236"/>
        <v>0</v>
      </c>
      <c r="GUV70" s="104">
        <f t="shared" si="236"/>
        <v>0</v>
      </c>
      <c r="GUW70" s="104">
        <f t="shared" si="236"/>
        <v>0</v>
      </c>
      <c r="GUX70" s="104">
        <f t="shared" si="236"/>
        <v>0</v>
      </c>
      <c r="GUY70" s="104">
        <f t="shared" si="236"/>
        <v>0</v>
      </c>
      <c r="GUZ70" s="104">
        <f t="shared" si="236"/>
        <v>0</v>
      </c>
      <c r="GVA70" s="104">
        <f t="shared" si="236"/>
        <v>0</v>
      </c>
      <c r="GVB70" s="104">
        <f t="shared" si="236"/>
        <v>0</v>
      </c>
      <c r="GVC70" s="104">
        <f t="shared" si="236"/>
        <v>0</v>
      </c>
      <c r="GVD70" s="104">
        <f t="shared" si="236"/>
        <v>0</v>
      </c>
      <c r="GVE70" s="104">
        <f t="shared" si="236"/>
        <v>0</v>
      </c>
      <c r="GVF70" s="104">
        <f t="shared" si="236"/>
        <v>0</v>
      </c>
      <c r="GVG70" s="104">
        <f t="shared" si="236"/>
        <v>0</v>
      </c>
      <c r="GVH70" s="104">
        <f t="shared" si="236"/>
        <v>0</v>
      </c>
      <c r="GVI70" s="104">
        <f t="shared" si="236"/>
        <v>0</v>
      </c>
      <c r="GVJ70" s="104">
        <f t="shared" si="236"/>
        <v>0</v>
      </c>
      <c r="GVK70" s="104">
        <f t="shared" si="236"/>
        <v>0</v>
      </c>
      <c r="GVL70" s="104">
        <f t="shared" si="236"/>
        <v>0</v>
      </c>
      <c r="GVM70" s="104">
        <f t="shared" si="236"/>
        <v>0</v>
      </c>
      <c r="GVN70" s="104">
        <f t="shared" si="236"/>
        <v>0</v>
      </c>
      <c r="GVO70" s="104">
        <f t="shared" si="236"/>
        <v>0</v>
      </c>
      <c r="GVP70" s="104">
        <f t="shared" si="236"/>
        <v>0</v>
      </c>
      <c r="GVQ70" s="104">
        <f t="shared" si="236"/>
        <v>0</v>
      </c>
      <c r="GVR70" s="104">
        <f t="shared" si="236"/>
        <v>0</v>
      </c>
      <c r="GVS70" s="104">
        <f t="shared" si="236"/>
        <v>0</v>
      </c>
      <c r="GVT70" s="104">
        <f t="shared" si="236"/>
        <v>0</v>
      </c>
      <c r="GVU70" s="104">
        <f t="shared" si="236"/>
        <v>0</v>
      </c>
      <c r="GVV70" s="104">
        <f t="shared" si="236"/>
        <v>0</v>
      </c>
      <c r="GVW70" s="104">
        <f t="shared" si="236"/>
        <v>0</v>
      </c>
      <c r="GVX70" s="104">
        <f t="shared" si="236"/>
        <v>0</v>
      </c>
      <c r="GVY70" s="104">
        <f t="shared" ref="GVY70:GYJ70" si="237">+GVY10+GVY18+GVY27+GVY33+GVY39+GVY45+GVY58-GVY69+GVY50</f>
        <v>0</v>
      </c>
      <c r="GVZ70" s="104">
        <f t="shared" si="237"/>
        <v>0</v>
      </c>
      <c r="GWA70" s="104">
        <f t="shared" si="237"/>
        <v>0</v>
      </c>
      <c r="GWB70" s="104">
        <f t="shared" si="237"/>
        <v>0</v>
      </c>
      <c r="GWC70" s="104">
        <f t="shared" si="237"/>
        <v>0</v>
      </c>
      <c r="GWD70" s="104">
        <f t="shared" si="237"/>
        <v>0</v>
      </c>
      <c r="GWE70" s="104">
        <f t="shared" si="237"/>
        <v>0</v>
      </c>
      <c r="GWF70" s="104">
        <f t="shared" si="237"/>
        <v>0</v>
      </c>
      <c r="GWG70" s="104">
        <f t="shared" si="237"/>
        <v>0</v>
      </c>
      <c r="GWH70" s="104">
        <f t="shared" si="237"/>
        <v>0</v>
      </c>
      <c r="GWI70" s="104">
        <f t="shared" si="237"/>
        <v>0</v>
      </c>
      <c r="GWJ70" s="104">
        <f t="shared" si="237"/>
        <v>0</v>
      </c>
      <c r="GWK70" s="104">
        <f t="shared" si="237"/>
        <v>0</v>
      </c>
      <c r="GWL70" s="104">
        <f t="shared" si="237"/>
        <v>0</v>
      </c>
      <c r="GWM70" s="104">
        <f t="shared" si="237"/>
        <v>0</v>
      </c>
      <c r="GWN70" s="104">
        <f t="shared" si="237"/>
        <v>0</v>
      </c>
      <c r="GWO70" s="104">
        <f t="shared" si="237"/>
        <v>0</v>
      </c>
      <c r="GWP70" s="104">
        <f t="shared" si="237"/>
        <v>0</v>
      </c>
      <c r="GWQ70" s="104">
        <f t="shared" si="237"/>
        <v>0</v>
      </c>
      <c r="GWR70" s="104">
        <f t="shared" si="237"/>
        <v>0</v>
      </c>
      <c r="GWS70" s="104">
        <f t="shared" si="237"/>
        <v>0</v>
      </c>
      <c r="GWT70" s="104">
        <f t="shared" si="237"/>
        <v>0</v>
      </c>
      <c r="GWU70" s="104">
        <f t="shared" si="237"/>
        <v>0</v>
      </c>
      <c r="GWV70" s="104">
        <f t="shared" si="237"/>
        <v>0</v>
      </c>
      <c r="GWW70" s="104">
        <f t="shared" si="237"/>
        <v>0</v>
      </c>
      <c r="GWX70" s="104">
        <f t="shared" si="237"/>
        <v>0</v>
      </c>
      <c r="GWY70" s="104">
        <f t="shared" si="237"/>
        <v>0</v>
      </c>
      <c r="GWZ70" s="104">
        <f t="shared" si="237"/>
        <v>0</v>
      </c>
      <c r="GXA70" s="104">
        <f t="shared" si="237"/>
        <v>0</v>
      </c>
      <c r="GXB70" s="104">
        <f t="shared" si="237"/>
        <v>0</v>
      </c>
      <c r="GXC70" s="104">
        <f t="shared" si="237"/>
        <v>0</v>
      </c>
      <c r="GXD70" s="104">
        <f t="shared" si="237"/>
        <v>0</v>
      </c>
      <c r="GXE70" s="104">
        <f t="shared" si="237"/>
        <v>0</v>
      </c>
      <c r="GXF70" s="104">
        <f t="shared" si="237"/>
        <v>0</v>
      </c>
      <c r="GXG70" s="104">
        <f t="shared" si="237"/>
        <v>0</v>
      </c>
      <c r="GXH70" s="104">
        <f t="shared" si="237"/>
        <v>0</v>
      </c>
      <c r="GXI70" s="104">
        <f t="shared" si="237"/>
        <v>0</v>
      </c>
      <c r="GXJ70" s="104">
        <f t="shared" si="237"/>
        <v>0</v>
      </c>
      <c r="GXK70" s="104">
        <f t="shared" si="237"/>
        <v>0</v>
      </c>
      <c r="GXL70" s="104">
        <f t="shared" si="237"/>
        <v>0</v>
      </c>
      <c r="GXM70" s="104">
        <f t="shared" si="237"/>
        <v>0</v>
      </c>
      <c r="GXN70" s="104">
        <f t="shared" si="237"/>
        <v>0</v>
      </c>
      <c r="GXO70" s="104">
        <f t="shared" si="237"/>
        <v>0</v>
      </c>
      <c r="GXP70" s="104">
        <f t="shared" si="237"/>
        <v>0</v>
      </c>
      <c r="GXQ70" s="104">
        <f t="shared" si="237"/>
        <v>0</v>
      </c>
      <c r="GXR70" s="104">
        <f t="shared" si="237"/>
        <v>0</v>
      </c>
      <c r="GXS70" s="104">
        <f t="shared" si="237"/>
        <v>0</v>
      </c>
      <c r="GXT70" s="104">
        <f t="shared" si="237"/>
        <v>0</v>
      </c>
      <c r="GXU70" s="104">
        <f t="shared" si="237"/>
        <v>0</v>
      </c>
      <c r="GXV70" s="104">
        <f t="shared" si="237"/>
        <v>0</v>
      </c>
      <c r="GXW70" s="104">
        <f t="shared" si="237"/>
        <v>0</v>
      </c>
      <c r="GXX70" s="104">
        <f t="shared" si="237"/>
        <v>0</v>
      </c>
      <c r="GXY70" s="104">
        <f t="shared" si="237"/>
        <v>0</v>
      </c>
      <c r="GXZ70" s="104">
        <f t="shared" si="237"/>
        <v>0</v>
      </c>
      <c r="GYA70" s="104">
        <f t="shared" si="237"/>
        <v>0</v>
      </c>
      <c r="GYB70" s="104">
        <f t="shared" si="237"/>
        <v>0</v>
      </c>
      <c r="GYC70" s="104">
        <f t="shared" si="237"/>
        <v>0</v>
      </c>
      <c r="GYD70" s="104">
        <f t="shared" si="237"/>
        <v>0</v>
      </c>
      <c r="GYE70" s="104">
        <f t="shared" si="237"/>
        <v>0</v>
      </c>
      <c r="GYF70" s="104">
        <f t="shared" si="237"/>
        <v>0</v>
      </c>
      <c r="GYG70" s="104">
        <f t="shared" si="237"/>
        <v>0</v>
      </c>
      <c r="GYH70" s="104">
        <f t="shared" si="237"/>
        <v>0</v>
      </c>
      <c r="GYI70" s="104">
        <f t="shared" si="237"/>
        <v>0</v>
      </c>
      <c r="GYJ70" s="104">
        <f t="shared" si="237"/>
        <v>0</v>
      </c>
      <c r="GYK70" s="104">
        <f t="shared" ref="GYK70:HAV70" si="238">+GYK10+GYK18+GYK27+GYK33+GYK39+GYK45+GYK58-GYK69+GYK50</f>
        <v>0</v>
      </c>
      <c r="GYL70" s="104">
        <f t="shared" si="238"/>
        <v>0</v>
      </c>
      <c r="GYM70" s="104">
        <f t="shared" si="238"/>
        <v>0</v>
      </c>
      <c r="GYN70" s="104">
        <f t="shared" si="238"/>
        <v>0</v>
      </c>
      <c r="GYO70" s="104">
        <f t="shared" si="238"/>
        <v>0</v>
      </c>
      <c r="GYP70" s="104">
        <f t="shared" si="238"/>
        <v>0</v>
      </c>
      <c r="GYQ70" s="104">
        <f t="shared" si="238"/>
        <v>0</v>
      </c>
      <c r="GYR70" s="104">
        <f t="shared" si="238"/>
        <v>0</v>
      </c>
      <c r="GYS70" s="104">
        <f t="shared" si="238"/>
        <v>0</v>
      </c>
      <c r="GYT70" s="104">
        <f t="shared" si="238"/>
        <v>0</v>
      </c>
      <c r="GYU70" s="104">
        <f t="shared" si="238"/>
        <v>0</v>
      </c>
      <c r="GYV70" s="104">
        <f t="shared" si="238"/>
        <v>0</v>
      </c>
      <c r="GYW70" s="104">
        <f t="shared" si="238"/>
        <v>0</v>
      </c>
      <c r="GYX70" s="104">
        <f t="shared" si="238"/>
        <v>0</v>
      </c>
      <c r="GYY70" s="104">
        <f t="shared" si="238"/>
        <v>0</v>
      </c>
      <c r="GYZ70" s="104">
        <f t="shared" si="238"/>
        <v>0</v>
      </c>
      <c r="GZA70" s="104">
        <f t="shared" si="238"/>
        <v>0</v>
      </c>
      <c r="GZB70" s="104">
        <f t="shared" si="238"/>
        <v>0</v>
      </c>
      <c r="GZC70" s="104">
        <f t="shared" si="238"/>
        <v>0</v>
      </c>
      <c r="GZD70" s="104">
        <f t="shared" si="238"/>
        <v>0</v>
      </c>
      <c r="GZE70" s="104">
        <f t="shared" si="238"/>
        <v>0</v>
      </c>
      <c r="GZF70" s="104">
        <f t="shared" si="238"/>
        <v>0</v>
      </c>
      <c r="GZG70" s="104">
        <f t="shared" si="238"/>
        <v>0</v>
      </c>
      <c r="GZH70" s="104">
        <f t="shared" si="238"/>
        <v>0</v>
      </c>
      <c r="GZI70" s="104">
        <f t="shared" si="238"/>
        <v>0</v>
      </c>
      <c r="GZJ70" s="104">
        <f t="shared" si="238"/>
        <v>0</v>
      </c>
      <c r="GZK70" s="104">
        <f t="shared" si="238"/>
        <v>0</v>
      </c>
      <c r="GZL70" s="104">
        <f t="shared" si="238"/>
        <v>0</v>
      </c>
      <c r="GZM70" s="104">
        <f t="shared" si="238"/>
        <v>0</v>
      </c>
      <c r="GZN70" s="104">
        <f t="shared" si="238"/>
        <v>0</v>
      </c>
      <c r="GZO70" s="104">
        <f t="shared" si="238"/>
        <v>0</v>
      </c>
      <c r="GZP70" s="104">
        <f t="shared" si="238"/>
        <v>0</v>
      </c>
      <c r="GZQ70" s="104">
        <f t="shared" si="238"/>
        <v>0</v>
      </c>
      <c r="GZR70" s="104">
        <f t="shared" si="238"/>
        <v>0</v>
      </c>
      <c r="GZS70" s="104">
        <f t="shared" si="238"/>
        <v>0</v>
      </c>
      <c r="GZT70" s="104">
        <f t="shared" si="238"/>
        <v>0</v>
      </c>
      <c r="GZU70" s="104">
        <f t="shared" si="238"/>
        <v>0</v>
      </c>
      <c r="GZV70" s="104">
        <f t="shared" si="238"/>
        <v>0</v>
      </c>
      <c r="GZW70" s="104">
        <f t="shared" si="238"/>
        <v>0</v>
      </c>
      <c r="GZX70" s="104">
        <f t="shared" si="238"/>
        <v>0</v>
      </c>
      <c r="GZY70" s="104">
        <f t="shared" si="238"/>
        <v>0</v>
      </c>
      <c r="GZZ70" s="104">
        <f t="shared" si="238"/>
        <v>0</v>
      </c>
      <c r="HAA70" s="104">
        <f t="shared" si="238"/>
        <v>0</v>
      </c>
      <c r="HAB70" s="104">
        <f t="shared" si="238"/>
        <v>0</v>
      </c>
      <c r="HAC70" s="104">
        <f t="shared" si="238"/>
        <v>0</v>
      </c>
      <c r="HAD70" s="104">
        <f t="shared" si="238"/>
        <v>0</v>
      </c>
      <c r="HAE70" s="104">
        <f t="shared" si="238"/>
        <v>0</v>
      </c>
      <c r="HAF70" s="104">
        <f t="shared" si="238"/>
        <v>0</v>
      </c>
      <c r="HAG70" s="104">
        <f t="shared" si="238"/>
        <v>0</v>
      </c>
      <c r="HAH70" s="104">
        <f t="shared" si="238"/>
        <v>0</v>
      </c>
      <c r="HAI70" s="104">
        <f t="shared" si="238"/>
        <v>0</v>
      </c>
      <c r="HAJ70" s="104">
        <f t="shared" si="238"/>
        <v>0</v>
      </c>
      <c r="HAK70" s="104">
        <f t="shared" si="238"/>
        <v>0</v>
      </c>
      <c r="HAL70" s="104">
        <f t="shared" si="238"/>
        <v>0</v>
      </c>
      <c r="HAM70" s="104">
        <f t="shared" si="238"/>
        <v>0</v>
      </c>
      <c r="HAN70" s="104">
        <f t="shared" si="238"/>
        <v>0</v>
      </c>
      <c r="HAO70" s="104">
        <f t="shared" si="238"/>
        <v>0</v>
      </c>
      <c r="HAP70" s="104">
        <f t="shared" si="238"/>
        <v>0</v>
      </c>
      <c r="HAQ70" s="104">
        <f t="shared" si="238"/>
        <v>0</v>
      </c>
      <c r="HAR70" s="104">
        <f t="shared" si="238"/>
        <v>0</v>
      </c>
      <c r="HAS70" s="104">
        <f t="shared" si="238"/>
        <v>0</v>
      </c>
      <c r="HAT70" s="104">
        <f t="shared" si="238"/>
        <v>0</v>
      </c>
      <c r="HAU70" s="104">
        <f t="shared" si="238"/>
        <v>0</v>
      </c>
      <c r="HAV70" s="104">
        <f t="shared" si="238"/>
        <v>0</v>
      </c>
      <c r="HAW70" s="104">
        <f t="shared" ref="HAW70:HDH70" si="239">+HAW10+HAW18+HAW27+HAW33+HAW39+HAW45+HAW58-HAW69+HAW50</f>
        <v>0</v>
      </c>
      <c r="HAX70" s="104">
        <f t="shared" si="239"/>
        <v>0</v>
      </c>
      <c r="HAY70" s="104">
        <f t="shared" si="239"/>
        <v>0</v>
      </c>
      <c r="HAZ70" s="104">
        <f t="shared" si="239"/>
        <v>0</v>
      </c>
      <c r="HBA70" s="104">
        <f t="shared" si="239"/>
        <v>0</v>
      </c>
      <c r="HBB70" s="104">
        <f t="shared" si="239"/>
        <v>0</v>
      </c>
      <c r="HBC70" s="104">
        <f t="shared" si="239"/>
        <v>0</v>
      </c>
      <c r="HBD70" s="104">
        <f t="shared" si="239"/>
        <v>0</v>
      </c>
      <c r="HBE70" s="104">
        <f t="shared" si="239"/>
        <v>0</v>
      </c>
      <c r="HBF70" s="104">
        <f t="shared" si="239"/>
        <v>0</v>
      </c>
      <c r="HBG70" s="104">
        <f t="shared" si="239"/>
        <v>0</v>
      </c>
      <c r="HBH70" s="104">
        <f t="shared" si="239"/>
        <v>0</v>
      </c>
      <c r="HBI70" s="104">
        <f t="shared" si="239"/>
        <v>0</v>
      </c>
      <c r="HBJ70" s="104">
        <f t="shared" si="239"/>
        <v>0</v>
      </c>
      <c r="HBK70" s="104">
        <f t="shared" si="239"/>
        <v>0</v>
      </c>
      <c r="HBL70" s="104">
        <f t="shared" si="239"/>
        <v>0</v>
      </c>
      <c r="HBM70" s="104">
        <f t="shared" si="239"/>
        <v>0</v>
      </c>
      <c r="HBN70" s="104">
        <f t="shared" si="239"/>
        <v>0</v>
      </c>
      <c r="HBO70" s="104">
        <f t="shared" si="239"/>
        <v>0</v>
      </c>
      <c r="HBP70" s="104">
        <f t="shared" si="239"/>
        <v>0</v>
      </c>
      <c r="HBQ70" s="104">
        <f t="shared" si="239"/>
        <v>0</v>
      </c>
      <c r="HBR70" s="104">
        <f t="shared" si="239"/>
        <v>0</v>
      </c>
      <c r="HBS70" s="104">
        <f t="shared" si="239"/>
        <v>0</v>
      </c>
      <c r="HBT70" s="104">
        <f t="shared" si="239"/>
        <v>0</v>
      </c>
      <c r="HBU70" s="104">
        <f t="shared" si="239"/>
        <v>0</v>
      </c>
      <c r="HBV70" s="104">
        <f t="shared" si="239"/>
        <v>0</v>
      </c>
      <c r="HBW70" s="104">
        <f t="shared" si="239"/>
        <v>0</v>
      </c>
      <c r="HBX70" s="104">
        <f t="shared" si="239"/>
        <v>0</v>
      </c>
      <c r="HBY70" s="104">
        <f t="shared" si="239"/>
        <v>0</v>
      </c>
      <c r="HBZ70" s="104">
        <f t="shared" si="239"/>
        <v>0</v>
      </c>
      <c r="HCA70" s="104">
        <f t="shared" si="239"/>
        <v>0</v>
      </c>
      <c r="HCB70" s="104">
        <f t="shared" si="239"/>
        <v>0</v>
      </c>
      <c r="HCC70" s="104">
        <f t="shared" si="239"/>
        <v>0</v>
      </c>
      <c r="HCD70" s="104">
        <f t="shared" si="239"/>
        <v>0</v>
      </c>
      <c r="HCE70" s="104">
        <f t="shared" si="239"/>
        <v>0</v>
      </c>
      <c r="HCF70" s="104">
        <f t="shared" si="239"/>
        <v>0</v>
      </c>
      <c r="HCG70" s="104">
        <f t="shared" si="239"/>
        <v>0</v>
      </c>
      <c r="HCH70" s="104">
        <f t="shared" si="239"/>
        <v>0</v>
      </c>
      <c r="HCI70" s="104">
        <f t="shared" si="239"/>
        <v>0</v>
      </c>
      <c r="HCJ70" s="104">
        <f t="shared" si="239"/>
        <v>0</v>
      </c>
      <c r="HCK70" s="104">
        <f t="shared" si="239"/>
        <v>0</v>
      </c>
      <c r="HCL70" s="104">
        <f t="shared" si="239"/>
        <v>0</v>
      </c>
      <c r="HCM70" s="104">
        <f t="shared" si="239"/>
        <v>0</v>
      </c>
      <c r="HCN70" s="104">
        <f t="shared" si="239"/>
        <v>0</v>
      </c>
      <c r="HCO70" s="104">
        <f t="shared" si="239"/>
        <v>0</v>
      </c>
      <c r="HCP70" s="104">
        <f t="shared" si="239"/>
        <v>0</v>
      </c>
      <c r="HCQ70" s="104">
        <f t="shared" si="239"/>
        <v>0</v>
      </c>
      <c r="HCR70" s="104">
        <f t="shared" si="239"/>
        <v>0</v>
      </c>
      <c r="HCS70" s="104">
        <f t="shared" si="239"/>
        <v>0</v>
      </c>
      <c r="HCT70" s="104">
        <f t="shared" si="239"/>
        <v>0</v>
      </c>
      <c r="HCU70" s="104">
        <f t="shared" si="239"/>
        <v>0</v>
      </c>
      <c r="HCV70" s="104">
        <f t="shared" si="239"/>
        <v>0</v>
      </c>
      <c r="HCW70" s="104">
        <f t="shared" si="239"/>
        <v>0</v>
      </c>
      <c r="HCX70" s="104">
        <f t="shared" si="239"/>
        <v>0</v>
      </c>
      <c r="HCY70" s="104">
        <f t="shared" si="239"/>
        <v>0</v>
      </c>
      <c r="HCZ70" s="104">
        <f t="shared" si="239"/>
        <v>0</v>
      </c>
      <c r="HDA70" s="104">
        <f t="shared" si="239"/>
        <v>0</v>
      </c>
      <c r="HDB70" s="104">
        <f t="shared" si="239"/>
        <v>0</v>
      </c>
      <c r="HDC70" s="104">
        <f t="shared" si="239"/>
        <v>0</v>
      </c>
      <c r="HDD70" s="104">
        <f t="shared" si="239"/>
        <v>0</v>
      </c>
      <c r="HDE70" s="104">
        <f t="shared" si="239"/>
        <v>0</v>
      </c>
      <c r="HDF70" s="104">
        <f t="shared" si="239"/>
        <v>0</v>
      </c>
      <c r="HDG70" s="104">
        <f t="shared" si="239"/>
        <v>0</v>
      </c>
      <c r="HDH70" s="104">
        <f t="shared" si="239"/>
        <v>0</v>
      </c>
      <c r="HDI70" s="104">
        <f t="shared" ref="HDI70:HFT70" si="240">+HDI10+HDI18+HDI27+HDI33+HDI39+HDI45+HDI58-HDI69+HDI50</f>
        <v>0</v>
      </c>
      <c r="HDJ70" s="104">
        <f t="shared" si="240"/>
        <v>0</v>
      </c>
      <c r="HDK70" s="104">
        <f t="shared" si="240"/>
        <v>0</v>
      </c>
      <c r="HDL70" s="104">
        <f t="shared" si="240"/>
        <v>0</v>
      </c>
      <c r="HDM70" s="104">
        <f t="shared" si="240"/>
        <v>0</v>
      </c>
      <c r="HDN70" s="104">
        <f t="shared" si="240"/>
        <v>0</v>
      </c>
      <c r="HDO70" s="104">
        <f t="shared" si="240"/>
        <v>0</v>
      </c>
      <c r="HDP70" s="104">
        <f t="shared" si="240"/>
        <v>0</v>
      </c>
      <c r="HDQ70" s="104">
        <f t="shared" si="240"/>
        <v>0</v>
      </c>
      <c r="HDR70" s="104">
        <f t="shared" si="240"/>
        <v>0</v>
      </c>
      <c r="HDS70" s="104">
        <f t="shared" si="240"/>
        <v>0</v>
      </c>
      <c r="HDT70" s="104">
        <f t="shared" si="240"/>
        <v>0</v>
      </c>
      <c r="HDU70" s="104">
        <f t="shared" si="240"/>
        <v>0</v>
      </c>
      <c r="HDV70" s="104">
        <f t="shared" si="240"/>
        <v>0</v>
      </c>
      <c r="HDW70" s="104">
        <f t="shared" si="240"/>
        <v>0</v>
      </c>
      <c r="HDX70" s="104">
        <f t="shared" si="240"/>
        <v>0</v>
      </c>
      <c r="HDY70" s="104">
        <f t="shared" si="240"/>
        <v>0</v>
      </c>
      <c r="HDZ70" s="104">
        <f t="shared" si="240"/>
        <v>0</v>
      </c>
      <c r="HEA70" s="104">
        <f t="shared" si="240"/>
        <v>0</v>
      </c>
      <c r="HEB70" s="104">
        <f t="shared" si="240"/>
        <v>0</v>
      </c>
      <c r="HEC70" s="104">
        <f t="shared" si="240"/>
        <v>0</v>
      </c>
      <c r="HED70" s="104">
        <f t="shared" si="240"/>
        <v>0</v>
      </c>
      <c r="HEE70" s="104">
        <f t="shared" si="240"/>
        <v>0</v>
      </c>
      <c r="HEF70" s="104">
        <f t="shared" si="240"/>
        <v>0</v>
      </c>
      <c r="HEG70" s="104">
        <f t="shared" si="240"/>
        <v>0</v>
      </c>
      <c r="HEH70" s="104">
        <f t="shared" si="240"/>
        <v>0</v>
      </c>
      <c r="HEI70" s="104">
        <f t="shared" si="240"/>
        <v>0</v>
      </c>
      <c r="HEJ70" s="104">
        <f t="shared" si="240"/>
        <v>0</v>
      </c>
      <c r="HEK70" s="104">
        <f t="shared" si="240"/>
        <v>0</v>
      </c>
      <c r="HEL70" s="104">
        <f t="shared" si="240"/>
        <v>0</v>
      </c>
      <c r="HEM70" s="104">
        <f t="shared" si="240"/>
        <v>0</v>
      </c>
      <c r="HEN70" s="104">
        <f t="shared" si="240"/>
        <v>0</v>
      </c>
      <c r="HEO70" s="104">
        <f t="shared" si="240"/>
        <v>0</v>
      </c>
      <c r="HEP70" s="104">
        <f t="shared" si="240"/>
        <v>0</v>
      </c>
      <c r="HEQ70" s="104">
        <f t="shared" si="240"/>
        <v>0</v>
      </c>
      <c r="HER70" s="104">
        <f t="shared" si="240"/>
        <v>0</v>
      </c>
      <c r="HES70" s="104">
        <f t="shared" si="240"/>
        <v>0</v>
      </c>
      <c r="HET70" s="104">
        <f t="shared" si="240"/>
        <v>0</v>
      </c>
      <c r="HEU70" s="104">
        <f t="shared" si="240"/>
        <v>0</v>
      </c>
      <c r="HEV70" s="104">
        <f t="shared" si="240"/>
        <v>0</v>
      </c>
      <c r="HEW70" s="104">
        <f t="shared" si="240"/>
        <v>0</v>
      </c>
      <c r="HEX70" s="104">
        <f t="shared" si="240"/>
        <v>0</v>
      </c>
      <c r="HEY70" s="104">
        <f t="shared" si="240"/>
        <v>0</v>
      </c>
      <c r="HEZ70" s="104">
        <f t="shared" si="240"/>
        <v>0</v>
      </c>
      <c r="HFA70" s="104">
        <f t="shared" si="240"/>
        <v>0</v>
      </c>
      <c r="HFB70" s="104">
        <f t="shared" si="240"/>
        <v>0</v>
      </c>
      <c r="HFC70" s="104">
        <f t="shared" si="240"/>
        <v>0</v>
      </c>
      <c r="HFD70" s="104">
        <f t="shared" si="240"/>
        <v>0</v>
      </c>
      <c r="HFE70" s="104">
        <f t="shared" si="240"/>
        <v>0</v>
      </c>
      <c r="HFF70" s="104">
        <f t="shared" si="240"/>
        <v>0</v>
      </c>
      <c r="HFG70" s="104">
        <f t="shared" si="240"/>
        <v>0</v>
      </c>
      <c r="HFH70" s="104">
        <f t="shared" si="240"/>
        <v>0</v>
      </c>
      <c r="HFI70" s="104">
        <f t="shared" si="240"/>
        <v>0</v>
      </c>
      <c r="HFJ70" s="104">
        <f t="shared" si="240"/>
        <v>0</v>
      </c>
      <c r="HFK70" s="104">
        <f t="shared" si="240"/>
        <v>0</v>
      </c>
      <c r="HFL70" s="104">
        <f t="shared" si="240"/>
        <v>0</v>
      </c>
      <c r="HFM70" s="104">
        <f t="shared" si="240"/>
        <v>0</v>
      </c>
      <c r="HFN70" s="104">
        <f t="shared" si="240"/>
        <v>0</v>
      </c>
      <c r="HFO70" s="104">
        <f t="shared" si="240"/>
        <v>0</v>
      </c>
      <c r="HFP70" s="104">
        <f t="shared" si="240"/>
        <v>0</v>
      </c>
      <c r="HFQ70" s="104">
        <f t="shared" si="240"/>
        <v>0</v>
      </c>
      <c r="HFR70" s="104">
        <f t="shared" si="240"/>
        <v>0</v>
      </c>
      <c r="HFS70" s="104">
        <f t="shared" si="240"/>
        <v>0</v>
      </c>
      <c r="HFT70" s="104">
        <f t="shared" si="240"/>
        <v>0</v>
      </c>
      <c r="HFU70" s="104">
        <f t="shared" ref="HFU70:HIF70" si="241">+HFU10+HFU18+HFU27+HFU33+HFU39+HFU45+HFU58-HFU69+HFU50</f>
        <v>0</v>
      </c>
      <c r="HFV70" s="104">
        <f t="shared" si="241"/>
        <v>0</v>
      </c>
      <c r="HFW70" s="104">
        <f t="shared" si="241"/>
        <v>0</v>
      </c>
      <c r="HFX70" s="104">
        <f t="shared" si="241"/>
        <v>0</v>
      </c>
      <c r="HFY70" s="104">
        <f t="shared" si="241"/>
        <v>0</v>
      </c>
      <c r="HFZ70" s="104">
        <f t="shared" si="241"/>
        <v>0</v>
      </c>
      <c r="HGA70" s="104">
        <f t="shared" si="241"/>
        <v>0</v>
      </c>
      <c r="HGB70" s="104">
        <f t="shared" si="241"/>
        <v>0</v>
      </c>
      <c r="HGC70" s="104">
        <f t="shared" si="241"/>
        <v>0</v>
      </c>
      <c r="HGD70" s="104">
        <f t="shared" si="241"/>
        <v>0</v>
      </c>
      <c r="HGE70" s="104">
        <f t="shared" si="241"/>
        <v>0</v>
      </c>
      <c r="HGF70" s="104">
        <f t="shared" si="241"/>
        <v>0</v>
      </c>
      <c r="HGG70" s="104">
        <f t="shared" si="241"/>
        <v>0</v>
      </c>
      <c r="HGH70" s="104">
        <f t="shared" si="241"/>
        <v>0</v>
      </c>
      <c r="HGI70" s="104">
        <f t="shared" si="241"/>
        <v>0</v>
      </c>
      <c r="HGJ70" s="104">
        <f t="shared" si="241"/>
        <v>0</v>
      </c>
      <c r="HGK70" s="104">
        <f t="shared" si="241"/>
        <v>0</v>
      </c>
      <c r="HGL70" s="104">
        <f t="shared" si="241"/>
        <v>0</v>
      </c>
      <c r="HGM70" s="104">
        <f t="shared" si="241"/>
        <v>0</v>
      </c>
      <c r="HGN70" s="104">
        <f t="shared" si="241"/>
        <v>0</v>
      </c>
      <c r="HGO70" s="104">
        <f t="shared" si="241"/>
        <v>0</v>
      </c>
      <c r="HGP70" s="104">
        <f t="shared" si="241"/>
        <v>0</v>
      </c>
      <c r="HGQ70" s="104">
        <f t="shared" si="241"/>
        <v>0</v>
      </c>
      <c r="HGR70" s="104">
        <f t="shared" si="241"/>
        <v>0</v>
      </c>
      <c r="HGS70" s="104">
        <f t="shared" si="241"/>
        <v>0</v>
      </c>
      <c r="HGT70" s="104">
        <f t="shared" si="241"/>
        <v>0</v>
      </c>
      <c r="HGU70" s="104">
        <f t="shared" si="241"/>
        <v>0</v>
      </c>
      <c r="HGV70" s="104">
        <f t="shared" si="241"/>
        <v>0</v>
      </c>
      <c r="HGW70" s="104">
        <f t="shared" si="241"/>
        <v>0</v>
      </c>
      <c r="HGX70" s="104">
        <f t="shared" si="241"/>
        <v>0</v>
      </c>
      <c r="HGY70" s="104">
        <f t="shared" si="241"/>
        <v>0</v>
      </c>
      <c r="HGZ70" s="104">
        <f t="shared" si="241"/>
        <v>0</v>
      </c>
      <c r="HHA70" s="104">
        <f t="shared" si="241"/>
        <v>0</v>
      </c>
      <c r="HHB70" s="104">
        <f t="shared" si="241"/>
        <v>0</v>
      </c>
      <c r="HHC70" s="104">
        <f t="shared" si="241"/>
        <v>0</v>
      </c>
      <c r="HHD70" s="104">
        <f t="shared" si="241"/>
        <v>0</v>
      </c>
      <c r="HHE70" s="104">
        <f t="shared" si="241"/>
        <v>0</v>
      </c>
      <c r="HHF70" s="104">
        <f t="shared" si="241"/>
        <v>0</v>
      </c>
      <c r="HHG70" s="104">
        <f t="shared" si="241"/>
        <v>0</v>
      </c>
      <c r="HHH70" s="104">
        <f t="shared" si="241"/>
        <v>0</v>
      </c>
      <c r="HHI70" s="104">
        <f t="shared" si="241"/>
        <v>0</v>
      </c>
      <c r="HHJ70" s="104">
        <f t="shared" si="241"/>
        <v>0</v>
      </c>
      <c r="HHK70" s="104">
        <f t="shared" si="241"/>
        <v>0</v>
      </c>
      <c r="HHL70" s="104">
        <f t="shared" si="241"/>
        <v>0</v>
      </c>
      <c r="HHM70" s="104">
        <f t="shared" si="241"/>
        <v>0</v>
      </c>
      <c r="HHN70" s="104">
        <f t="shared" si="241"/>
        <v>0</v>
      </c>
      <c r="HHO70" s="104">
        <f t="shared" si="241"/>
        <v>0</v>
      </c>
      <c r="HHP70" s="104">
        <f t="shared" si="241"/>
        <v>0</v>
      </c>
      <c r="HHQ70" s="104">
        <f t="shared" si="241"/>
        <v>0</v>
      </c>
      <c r="HHR70" s="104">
        <f t="shared" si="241"/>
        <v>0</v>
      </c>
      <c r="HHS70" s="104">
        <f t="shared" si="241"/>
        <v>0</v>
      </c>
      <c r="HHT70" s="104">
        <f t="shared" si="241"/>
        <v>0</v>
      </c>
      <c r="HHU70" s="104">
        <f t="shared" si="241"/>
        <v>0</v>
      </c>
      <c r="HHV70" s="104">
        <f t="shared" si="241"/>
        <v>0</v>
      </c>
      <c r="HHW70" s="104">
        <f t="shared" si="241"/>
        <v>0</v>
      </c>
      <c r="HHX70" s="104">
        <f t="shared" si="241"/>
        <v>0</v>
      </c>
      <c r="HHY70" s="104">
        <f t="shared" si="241"/>
        <v>0</v>
      </c>
      <c r="HHZ70" s="104">
        <f t="shared" si="241"/>
        <v>0</v>
      </c>
      <c r="HIA70" s="104">
        <f t="shared" si="241"/>
        <v>0</v>
      </c>
      <c r="HIB70" s="104">
        <f t="shared" si="241"/>
        <v>0</v>
      </c>
      <c r="HIC70" s="104">
        <f t="shared" si="241"/>
        <v>0</v>
      </c>
      <c r="HID70" s="104">
        <f t="shared" si="241"/>
        <v>0</v>
      </c>
      <c r="HIE70" s="104">
        <f t="shared" si="241"/>
        <v>0</v>
      </c>
      <c r="HIF70" s="104">
        <f t="shared" si="241"/>
        <v>0</v>
      </c>
      <c r="HIG70" s="104">
        <f t="shared" ref="HIG70:HKR70" si="242">+HIG10+HIG18+HIG27+HIG33+HIG39+HIG45+HIG58-HIG69+HIG50</f>
        <v>0</v>
      </c>
      <c r="HIH70" s="104">
        <f t="shared" si="242"/>
        <v>0</v>
      </c>
      <c r="HII70" s="104">
        <f t="shared" si="242"/>
        <v>0</v>
      </c>
      <c r="HIJ70" s="104">
        <f t="shared" si="242"/>
        <v>0</v>
      </c>
      <c r="HIK70" s="104">
        <f t="shared" si="242"/>
        <v>0</v>
      </c>
      <c r="HIL70" s="104">
        <f t="shared" si="242"/>
        <v>0</v>
      </c>
      <c r="HIM70" s="104">
        <f t="shared" si="242"/>
        <v>0</v>
      </c>
      <c r="HIN70" s="104">
        <f t="shared" si="242"/>
        <v>0</v>
      </c>
      <c r="HIO70" s="104">
        <f t="shared" si="242"/>
        <v>0</v>
      </c>
      <c r="HIP70" s="104">
        <f t="shared" si="242"/>
        <v>0</v>
      </c>
      <c r="HIQ70" s="104">
        <f t="shared" si="242"/>
        <v>0</v>
      </c>
      <c r="HIR70" s="104">
        <f t="shared" si="242"/>
        <v>0</v>
      </c>
      <c r="HIS70" s="104">
        <f t="shared" si="242"/>
        <v>0</v>
      </c>
      <c r="HIT70" s="104">
        <f t="shared" si="242"/>
        <v>0</v>
      </c>
      <c r="HIU70" s="104">
        <f t="shared" si="242"/>
        <v>0</v>
      </c>
      <c r="HIV70" s="104">
        <f t="shared" si="242"/>
        <v>0</v>
      </c>
      <c r="HIW70" s="104">
        <f t="shared" si="242"/>
        <v>0</v>
      </c>
      <c r="HIX70" s="104">
        <f t="shared" si="242"/>
        <v>0</v>
      </c>
      <c r="HIY70" s="104">
        <f t="shared" si="242"/>
        <v>0</v>
      </c>
      <c r="HIZ70" s="104">
        <f t="shared" si="242"/>
        <v>0</v>
      </c>
      <c r="HJA70" s="104">
        <f t="shared" si="242"/>
        <v>0</v>
      </c>
      <c r="HJB70" s="104">
        <f t="shared" si="242"/>
        <v>0</v>
      </c>
      <c r="HJC70" s="104">
        <f t="shared" si="242"/>
        <v>0</v>
      </c>
      <c r="HJD70" s="104">
        <f t="shared" si="242"/>
        <v>0</v>
      </c>
      <c r="HJE70" s="104">
        <f t="shared" si="242"/>
        <v>0</v>
      </c>
      <c r="HJF70" s="104">
        <f t="shared" si="242"/>
        <v>0</v>
      </c>
      <c r="HJG70" s="104">
        <f t="shared" si="242"/>
        <v>0</v>
      </c>
      <c r="HJH70" s="104">
        <f t="shared" si="242"/>
        <v>0</v>
      </c>
      <c r="HJI70" s="104">
        <f t="shared" si="242"/>
        <v>0</v>
      </c>
      <c r="HJJ70" s="104">
        <f t="shared" si="242"/>
        <v>0</v>
      </c>
      <c r="HJK70" s="104">
        <f t="shared" si="242"/>
        <v>0</v>
      </c>
      <c r="HJL70" s="104">
        <f t="shared" si="242"/>
        <v>0</v>
      </c>
      <c r="HJM70" s="104">
        <f t="shared" si="242"/>
        <v>0</v>
      </c>
      <c r="HJN70" s="104">
        <f t="shared" si="242"/>
        <v>0</v>
      </c>
      <c r="HJO70" s="104">
        <f t="shared" si="242"/>
        <v>0</v>
      </c>
      <c r="HJP70" s="104">
        <f t="shared" si="242"/>
        <v>0</v>
      </c>
      <c r="HJQ70" s="104">
        <f t="shared" si="242"/>
        <v>0</v>
      </c>
      <c r="HJR70" s="104">
        <f t="shared" si="242"/>
        <v>0</v>
      </c>
      <c r="HJS70" s="104">
        <f t="shared" si="242"/>
        <v>0</v>
      </c>
      <c r="HJT70" s="104">
        <f t="shared" si="242"/>
        <v>0</v>
      </c>
      <c r="HJU70" s="104">
        <f t="shared" si="242"/>
        <v>0</v>
      </c>
      <c r="HJV70" s="104">
        <f t="shared" si="242"/>
        <v>0</v>
      </c>
      <c r="HJW70" s="104">
        <f t="shared" si="242"/>
        <v>0</v>
      </c>
      <c r="HJX70" s="104">
        <f t="shared" si="242"/>
        <v>0</v>
      </c>
      <c r="HJY70" s="104">
        <f t="shared" si="242"/>
        <v>0</v>
      </c>
      <c r="HJZ70" s="104">
        <f t="shared" si="242"/>
        <v>0</v>
      </c>
      <c r="HKA70" s="104">
        <f t="shared" si="242"/>
        <v>0</v>
      </c>
      <c r="HKB70" s="104">
        <f t="shared" si="242"/>
        <v>0</v>
      </c>
      <c r="HKC70" s="104">
        <f t="shared" si="242"/>
        <v>0</v>
      </c>
      <c r="HKD70" s="104">
        <f t="shared" si="242"/>
        <v>0</v>
      </c>
      <c r="HKE70" s="104">
        <f t="shared" si="242"/>
        <v>0</v>
      </c>
      <c r="HKF70" s="104">
        <f t="shared" si="242"/>
        <v>0</v>
      </c>
      <c r="HKG70" s="104">
        <f t="shared" si="242"/>
        <v>0</v>
      </c>
      <c r="HKH70" s="104">
        <f t="shared" si="242"/>
        <v>0</v>
      </c>
      <c r="HKI70" s="104">
        <f t="shared" si="242"/>
        <v>0</v>
      </c>
      <c r="HKJ70" s="104">
        <f t="shared" si="242"/>
        <v>0</v>
      </c>
      <c r="HKK70" s="104">
        <f t="shared" si="242"/>
        <v>0</v>
      </c>
      <c r="HKL70" s="104">
        <f t="shared" si="242"/>
        <v>0</v>
      </c>
      <c r="HKM70" s="104">
        <f t="shared" si="242"/>
        <v>0</v>
      </c>
      <c r="HKN70" s="104">
        <f t="shared" si="242"/>
        <v>0</v>
      </c>
      <c r="HKO70" s="104">
        <f t="shared" si="242"/>
        <v>0</v>
      </c>
      <c r="HKP70" s="104">
        <f t="shared" si="242"/>
        <v>0</v>
      </c>
      <c r="HKQ70" s="104">
        <f t="shared" si="242"/>
        <v>0</v>
      </c>
      <c r="HKR70" s="104">
        <f t="shared" si="242"/>
        <v>0</v>
      </c>
      <c r="HKS70" s="104">
        <f t="shared" ref="HKS70:HND70" si="243">+HKS10+HKS18+HKS27+HKS33+HKS39+HKS45+HKS58-HKS69+HKS50</f>
        <v>0</v>
      </c>
      <c r="HKT70" s="104">
        <f t="shared" si="243"/>
        <v>0</v>
      </c>
      <c r="HKU70" s="104">
        <f t="shared" si="243"/>
        <v>0</v>
      </c>
      <c r="HKV70" s="104">
        <f t="shared" si="243"/>
        <v>0</v>
      </c>
      <c r="HKW70" s="104">
        <f t="shared" si="243"/>
        <v>0</v>
      </c>
      <c r="HKX70" s="104">
        <f t="shared" si="243"/>
        <v>0</v>
      </c>
      <c r="HKY70" s="104">
        <f t="shared" si="243"/>
        <v>0</v>
      </c>
      <c r="HKZ70" s="104">
        <f t="shared" si="243"/>
        <v>0</v>
      </c>
      <c r="HLA70" s="104">
        <f t="shared" si="243"/>
        <v>0</v>
      </c>
      <c r="HLB70" s="104">
        <f t="shared" si="243"/>
        <v>0</v>
      </c>
      <c r="HLC70" s="104">
        <f t="shared" si="243"/>
        <v>0</v>
      </c>
      <c r="HLD70" s="104">
        <f t="shared" si="243"/>
        <v>0</v>
      </c>
      <c r="HLE70" s="104">
        <f t="shared" si="243"/>
        <v>0</v>
      </c>
      <c r="HLF70" s="104">
        <f t="shared" si="243"/>
        <v>0</v>
      </c>
      <c r="HLG70" s="104">
        <f t="shared" si="243"/>
        <v>0</v>
      </c>
      <c r="HLH70" s="104">
        <f t="shared" si="243"/>
        <v>0</v>
      </c>
      <c r="HLI70" s="104">
        <f t="shared" si="243"/>
        <v>0</v>
      </c>
      <c r="HLJ70" s="104">
        <f t="shared" si="243"/>
        <v>0</v>
      </c>
      <c r="HLK70" s="104">
        <f t="shared" si="243"/>
        <v>0</v>
      </c>
      <c r="HLL70" s="104">
        <f t="shared" si="243"/>
        <v>0</v>
      </c>
      <c r="HLM70" s="104">
        <f t="shared" si="243"/>
        <v>0</v>
      </c>
      <c r="HLN70" s="104">
        <f t="shared" si="243"/>
        <v>0</v>
      </c>
      <c r="HLO70" s="104">
        <f t="shared" si="243"/>
        <v>0</v>
      </c>
      <c r="HLP70" s="104">
        <f t="shared" si="243"/>
        <v>0</v>
      </c>
      <c r="HLQ70" s="104">
        <f t="shared" si="243"/>
        <v>0</v>
      </c>
      <c r="HLR70" s="104">
        <f t="shared" si="243"/>
        <v>0</v>
      </c>
      <c r="HLS70" s="104">
        <f t="shared" si="243"/>
        <v>0</v>
      </c>
      <c r="HLT70" s="104">
        <f t="shared" si="243"/>
        <v>0</v>
      </c>
      <c r="HLU70" s="104">
        <f t="shared" si="243"/>
        <v>0</v>
      </c>
      <c r="HLV70" s="104">
        <f t="shared" si="243"/>
        <v>0</v>
      </c>
      <c r="HLW70" s="104">
        <f t="shared" si="243"/>
        <v>0</v>
      </c>
      <c r="HLX70" s="104">
        <f t="shared" si="243"/>
        <v>0</v>
      </c>
      <c r="HLY70" s="104">
        <f t="shared" si="243"/>
        <v>0</v>
      </c>
      <c r="HLZ70" s="104">
        <f t="shared" si="243"/>
        <v>0</v>
      </c>
      <c r="HMA70" s="104">
        <f t="shared" si="243"/>
        <v>0</v>
      </c>
      <c r="HMB70" s="104">
        <f t="shared" si="243"/>
        <v>0</v>
      </c>
      <c r="HMC70" s="104">
        <f t="shared" si="243"/>
        <v>0</v>
      </c>
      <c r="HMD70" s="104">
        <f t="shared" si="243"/>
        <v>0</v>
      </c>
      <c r="HME70" s="104">
        <f t="shared" si="243"/>
        <v>0</v>
      </c>
      <c r="HMF70" s="104">
        <f t="shared" si="243"/>
        <v>0</v>
      </c>
      <c r="HMG70" s="104">
        <f t="shared" si="243"/>
        <v>0</v>
      </c>
      <c r="HMH70" s="104">
        <f t="shared" si="243"/>
        <v>0</v>
      </c>
      <c r="HMI70" s="104">
        <f t="shared" si="243"/>
        <v>0</v>
      </c>
      <c r="HMJ70" s="104">
        <f t="shared" si="243"/>
        <v>0</v>
      </c>
      <c r="HMK70" s="104">
        <f t="shared" si="243"/>
        <v>0</v>
      </c>
      <c r="HML70" s="104">
        <f t="shared" si="243"/>
        <v>0</v>
      </c>
      <c r="HMM70" s="104">
        <f t="shared" si="243"/>
        <v>0</v>
      </c>
      <c r="HMN70" s="104">
        <f t="shared" si="243"/>
        <v>0</v>
      </c>
      <c r="HMO70" s="104">
        <f t="shared" si="243"/>
        <v>0</v>
      </c>
      <c r="HMP70" s="104">
        <f t="shared" si="243"/>
        <v>0</v>
      </c>
      <c r="HMQ70" s="104">
        <f t="shared" si="243"/>
        <v>0</v>
      </c>
      <c r="HMR70" s="104">
        <f t="shared" si="243"/>
        <v>0</v>
      </c>
      <c r="HMS70" s="104">
        <f t="shared" si="243"/>
        <v>0</v>
      </c>
      <c r="HMT70" s="104">
        <f t="shared" si="243"/>
        <v>0</v>
      </c>
      <c r="HMU70" s="104">
        <f t="shared" si="243"/>
        <v>0</v>
      </c>
      <c r="HMV70" s="104">
        <f t="shared" si="243"/>
        <v>0</v>
      </c>
      <c r="HMW70" s="104">
        <f t="shared" si="243"/>
        <v>0</v>
      </c>
      <c r="HMX70" s="104">
        <f t="shared" si="243"/>
        <v>0</v>
      </c>
      <c r="HMY70" s="104">
        <f t="shared" si="243"/>
        <v>0</v>
      </c>
      <c r="HMZ70" s="104">
        <f t="shared" si="243"/>
        <v>0</v>
      </c>
      <c r="HNA70" s="104">
        <f t="shared" si="243"/>
        <v>0</v>
      </c>
      <c r="HNB70" s="104">
        <f t="shared" si="243"/>
        <v>0</v>
      </c>
      <c r="HNC70" s="104">
        <f t="shared" si="243"/>
        <v>0</v>
      </c>
      <c r="HND70" s="104">
        <f t="shared" si="243"/>
        <v>0</v>
      </c>
      <c r="HNE70" s="104">
        <f t="shared" ref="HNE70:HPP70" si="244">+HNE10+HNE18+HNE27+HNE33+HNE39+HNE45+HNE58-HNE69+HNE50</f>
        <v>0</v>
      </c>
      <c r="HNF70" s="104">
        <f t="shared" si="244"/>
        <v>0</v>
      </c>
      <c r="HNG70" s="104">
        <f t="shared" si="244"/>
        <v>0</v>
      </c>
      <c r="HNH70" s="104">
        <f t="shared" si="244"/>
        <v>0</v>
      </c>
      <c r="HNI70" s="104">
        <f t="shared" si="244"/>
        <v>0</v>
      </c>
      <c r="HNJ70" s="104">
        <f t="shared" si="244"/>
        <v>0</v>
      </c>
      <c r="HNK70" s="104">
        <f t="shared" si="244"/>
        <v>0</v>
      </c>
      <c r="HNL70" s="104">
        <f t="shared" si="244"/>
        <v>0</v>
      </c>
      <c r="HNM70" s="104">
        <f t="shared" si="244"/>
        <v>0</v>
      </c>
      <c r="HNN70" s="104">
        <f t="shared" si="244"/>
        <v>0</v>
      </c>
      <c r="HNO70" s="104">
        <f t="shared" si="244"/>
        <v>0</v>
      </c>
      <c r="HNP70" s="104">
        <f t="shared" si="244"/>
        <v>0</v>
      </c>
      <c r="HNQ70" s="104">
        <f t="shared" si="244"/>
        <v>0</v>
      </c>
      <c r="HNR70" s="104">
        <f t="shared" si="244"/>
        <v>0</v>
      </c>
      <c r="HNS70" s="104">
        <f t="shared" si="244"/>
        <v>0</v>
      </c>
      <c r="HNT70" s="104">
        <f t="shared" si="244"/>
        <v>0</v>
      </c>
      <c r="HNU70" s="104">
        <f t="shared" si="244"/>
        <v>0</v>
      </c>
      <c r="HNV70" s="104">
        <f t="shared" si="244"/>
        <v>0</v>
      </c>
      <c r="HNW70" s="104">
        <f t="shared" si="244"/>
        <v>0</v>
      </c>
      <c r="HNX70" s="104">
        <f t="shared" si="244"/>
        <v>0</v>
      </c>
      <c r="HNY70" s="104">
        <f t="shared" si="244"/>
        <v>0</v>
      </c>
      <c r="HNZ70" s="104">
        <f t="shared" si="244"/>
        <v>0</v>
      </c>
      <c r="HOA70" s="104">
        <f t="shared" si="244"/>
        <v>0</v>
      </c>
      <c r="HOB70" s="104">
        <f t="shared" si="244"/>
        <v>0</v>
      </c>
      <c r="HOC70" s="104">
        <f t="shared" si="244"/>
        <v>0</v>
      </c>
      <c r="HOD70" s="104">
        <f t="shared" si="244"/>
        <v>0</v>
      </c>
      <c r="HOE70" s="104">
        <f t="shared" si="244"/>
        <v>0</v>
      </c>
      <c r="HOF70" s="104">
        <f t="shared" si="244"/>
        <v>0</v>
      </c>
      <c r="HOG70" s="104">
        <f t="shared" si="244"/>
        <v>0</v>
      </c>
      <c r="HOH70" s="104">
        <f t="shared" si="244"/>
        <v>0</v>
      </c>
      <c r="HOI70" s="104">
        <f t="shared" si="244"/>
        <v>0</v>
      </c>
      <c r="HOJ70" s="104">
        <f t="shared" si="244"/>
        <v>0</v>
      </c>
      <c r="HOK70" s="104">
        <f t="shared" si="244"/>
        <v>0</v>
      </c>
      <c r="HOL70" s="104">
        <f t="shared" si="244"/>
        <v>0</v>
      </c>
      <c r="HOM70" s="104">
        <f t="shared" si="244"/>
        <v>0</v>
      </c>
      <c r="HON70" s="104">
        <f t="shared" si="244"/>
        <v>0</v>
      </c>
      <c r="HOO70" s="104">
        <f t="shared" si="244"/>
        <v>0</v>
      </c>
      <c r="HOP70" s="104">
        <f t="shared" si="244"/>
        <v>0</v>
      </c>
      <c r="HOQ70" s="104">
        <f t="shared" si="244"/>
        <v>0</v>
      </c>
      <c r="HOR70" s="104">
        <f t="shared" si="244"/>
        <v>0</v>
      </c>
      <c r="HOS70" s="104">
        <f t="shared" si="244"/>
        <v>0</v>
      </c>
      <c r="HOT70" s="104">
        <f t="shared" si="244"/>
        <v>0</v>
      </c>
      <c r="HOU70" s="104">
        <f t="shared" si="244"/>
        <v>0</v>
      </c>
      <c r="HOV70" s="104">
        <f t="shared" si="244"/>
        <v>0</v>
      </c>
      <c r="HOW70" s="104">
        <f t="shared" si="244"/>
        <v>0</v>
      </c>
      <c r="HOX70" s="104">
        <f t="shared" si="244"/>
        <v>0</v>
      </c>
      <c r="HOY70" s="104">
        <f t="shared" si="244"/>
        <v>0</v>
      </c>
      <c r="HOZ70" s="104">
        <f t="shared" si="244"/>
        <v>0</v>
      </c>
      <c r="HPA70" s="104">
        <f t="shared" si="244"/>
        <v>0</v>
      </c>
      <c r="HPB70" s="104">
        <f t="shared" si="244"/>
        <v>0</v>
      </c>
      <c r="HPC70" s="104">
        <f t="shared" si="244"/>
        <v>0</v>
      </c>
      <c r="HPD70" s="104">
        <f t="shared" si="244"/>
        <v>0</v>
      </c>
      <c r="HPE70" s="104">
        <f t="shared" si="244"/>
        <v>0</v>
      </c>
      <c r="HPF70" s="104">
        <f t="shared" si="244"/>
        <v>0</v>
      </c>
      <c r="HPG70" s="104">
        <f t="shared" si="244"/>
        <v>0</v>
      </c>
      <c r="HPH70" s="104">
        <f t="shared" si="244"/>
        <v>0</v>
      </c>
      <c r="HPI70" s="104">
        <f t="shared" si="244"/>
        <v>0</v>
      </c>
      <c r="HPJ70" s="104">
        <f t="shared" si="244"/>
        <v>0</v>
      </c>
      <c r="HPK70" s="104">
        <f t="shared" si="244"/>
        <v>0</v>
      </c>
      <c r="HPL70" s="104">
        <f t="shared" si="244"/>
        <v>0</v>
      </c>
      <c r="HPM70" s="104">
        <f t="shared" si="244"/>
        <v>0</v>
      </c>
      <c r="HPN70" s="104">
        <f t="shared" si="244"/>
        <v>0</v>
      </c>
      <c r="HPO70" s="104">
        <f t="shared" si="244"/>
        <v>0</v>
      </c>
      <c r="HPP70" s="104">
        <f t="shared" si="244"/>
        <v>0</v>
      </c>
      <c r="HPQ70" s="104">
        <f t="shared" ref="HPQ70:HSB70" si="245">+HPQ10+HPQ18+HPQ27+HPQ33+HPQ39+HPQ45+HPQ58-HPQ69+HPQ50</f>
        <v>0</v>
      </c>
      <c r="HPR70" s="104">
        <f t="shared" si="245"/>
        <v>0</v>
      </c>
      <c r="HPS70" s="104">
        <f t="shared" si="245"/>
        <v>0</v>
      </c>
      <c r="HPT70" s="104">
        <f t="shared" si="245"/>
        <v>0</v>
      </c>
      <c r="HPU70" s="104">
        <f t="shared" si="245"/>
        <v>0</v>
      </c>
      <c r="HPV70" s="104">
        <f t="shared" si="245"/>
        <v>0</v>
      </c>
      <c r="HPW70" s="104">
        <f t="shared" si="245"/>
        <v>0</v>
      </c>
      <c r="HPX70" s="104">
        <f t="shared" si="245"/>
        <v>0</v>
      </c>
      <c r="HPY70" s="104">
        <f t="shared" si="245"/>
        <v>0</v>
      </c>
      <c r="HPZ70" s="104">
        <f t="shared" si="245"/>
        <v>0</v>
      </c>
      <c r="HQA70" s="104">
        <f t="shared" si="245"/>
        <v>0</v>
      </c>
      <c r="HQB70" s="104">
        <f t="shared" si="245"/>
        <v>0</v>
      </c>
      <c r="HQC70" s="104">
        <f t="shared" si="245"/>
        <v>0</v>
      </c>
      <c r="HQD70" s="104">
        <f t="shared" si="245"/>
        <v>0</v>
      </c>
      <c r="HQE70" s="104">
        <f t="shared" si="245"/>
        <v>0</v>
      </c>
      <c r="HQF70" s="104">
        <f t="shared" si="245"/>
        <v>0</v>
      </c>
      <c r="HQG70" s="104">
        <f t="shared" si="245"/>
        <v>0</v>
      </c>
      <c r="HQH70" s="104">
        <f t="shared" si="245"/>
        <v>0</v>
      </c>
      <c r="HQI70" s="104">
        <f t="shared" si="245"/>
        <v>0</v>
      </c>
      <c r="HQJ70" s="104">
        <f t="shared" si="245"/>
        <v>0</v>
      </c>
      <c r="HQK70" s="104">
        <f t="shared" si="245"/>
        <v>0</v>
      </c>
      <c r="HQL70" s="104">
        <f t="shared" si="245"/>
        <v>0</v>
      </c>
      <c r="HQM70" s="104">
        <f t="shared" si="245"/>
        <v>0</v>
      </c>
      <c r="HQN70" s="104">
        <f t="shared" si="245"/>
        <v>0</v>
      </c>
      <c r="HQO70" s="104">
        <f t="shared" si="245"/>
        <v>0</v>
      </c>
      <c r="HQP70" s="104">
        <f t="shared" si="245"/>
        <v>0</v>
      </c>
      <c r="HQQ70" s="104">
        <f t="shared" si="245"/>
        <v>0</v>
      </c>
      <c r="HQR70" s="104">
        <f t="shared" si="245"/>
        <v>0</v>
      </c>
      <c r="HQS70" s="104">
        <f t="shared" si="245"/>
        <v>0</v>
      </c>
      <c r="HQT70" s="104">
        <f t="shared" si="245"/>
        <v>0</v>
      </c>
      <c r="HQU70" s="104">
        <f t="shared" si="245"/>
        <v>0</v>
      </c>
      <c r="HQV70" s="104">
        <f t="shared" si="245"/>
        <v>0</v>
      </c>
      <c r="HQW70" s="104">
        <f t="shared" si="245"/>
        <v>0</v>
      </c>
      <c r="HQX70" s="104">
        <f t="shared" si="245"/>
        <v>0</v>
      </c>
      <c r="HQY70" s="104">
        <f t="shared" si="245"/>
        <v>0</v>
      </c>
      <c r="HQZ70" s="104">
        <f t="shared" si="245"/>
        <v>0</v>
      </c>
      <c r="HRA70" s="104">
        <f t="shared" si="245"/>
        <v>0</v>
      </c>
      <c r="HRB70" s="104">
        <f t="shared" si="245"/>
        <v>0</v>
      </c>
      <c r="HRC70" s="104">
        <f t="shared" si="245"/>
        <v>0</v>
      </c>
      <c r="HRD70" s="104">
        <f t="shared" si="245"/>
        <v>0</v>
      </c>
      <c r="HRE70" s="104">
        <f t="shared" si="245"/>
        <v>0</v>
      </c>
      <c r="HRF70" s="104">
        <f t="shared" si="245"/>
        <v>0</v>
      </c>
      <c r="HRG70" s="104">
        <f t="shared" si="245"/>
        <v>0</v>
      </c>
      <c r="HRH70" s="104">
        <f t="shared" si="245"/>
        <v>0</v>
      </c>
      <c r="HRI70" s="104">
        <f t="shared" si="245"/>
        <v>0</v>
      </c>
      <c r="HRJ70" s="104">
        <f t="shared" si="245"/>
        <v>0</v>
      </c>
      <c r="HRK70" s="104">
        <f t="shared" si="245"/>
        <v>0</v>
      </c>
      <c r="HRL70" s="104">
        <f t="shared" si="245"/>
        <v>0</v>
      </c>
      <c r="HRM70" s="104">
        <f t="shared" si="245"/>
        <v>0</v>
      </c>
      <c r="HRN70" s="104">
        <f t="shared" si="245"/>
        <v>0</v>
      </c>
      <c r="HRO70" s="104">
        <f t="shared" si="245"/>
        <v>0</v>
      </c>
      <c r="HRP70" s="104">
        <f t="shared" si="245"/>
        <v>0</v>
      </c>
      <c r="HRQ70" s="104">
        <f t="shared" si="245"/>
        <v>0</v>
      </c>
      <c r="HRR70" s="104">
        <f t="shared" si="245"/>
        <v>0</v>
      </c>
      <c r="HRS70" s="104">
        <f t="shared" si="245"/>
        <v>0</v>
      </c>
      <c r="HRT70" s="104">
        <f t="shared" si="245"/>
        <v>0</v>
      </c>
      <c r="HRU70" s="104">
        <f t="shared" si="245"/>
        <v>0</v>
      </c>
      <c r="HRV70" s="104">
        <f t="shared" si="245"/>
        <v>0</v>
      </c>
      <c r="HRW70" s="104">
        <f t="shared" si="245"/>
        <v>0</v>
      </c>
      <c r="HRX70" s="104">
        <f t="shared" si="245"/>
        <v>0</v>
      </c>
      <c r="HRY70" s="104">
        <f t="shared" si="245"/>
        <v>0</v>
      </c>
      <c r="HRZ70" s="104">
        <f t="shared" si="245"/>
        <v>0</v>
      </c>
      <c r="HSA70" s="104">
        <f t="shared" si="245"/>
        <v>0</v>
      </c>
      <c r="HSB70" s="104">
        <f t="shared" si="245"/>
        <v>0</v>
      </c>
      <c r="HSC70" s="104">
        <f t="shared" ref="HSC70:HUN70" si="246">+HSC10+HSC18+HSC27+HSC33+HSC39+HSC45+HSC58-HSC69+HSC50</f>
        <v>0</v>
      </c>
      <c r="HSD70" s="104">
        <f t="shared" si="246"/>
        <v>0</v>
      </c>
      <c r="HSE70" s="104">
        <f t="shared" si="246"/>
        <v>0</v>
      </c>
      <c r="HSF70" s="104">
        <f t="shared" si="246"/>
        <v>0</v>
      </c>
      <c r="HSG70" s="104">
        <f t="shared" si="246"/>
        <v>0</v>
      </c>
      <c r="HSH70" s="104">
        <f t="shared" si="246"/>
        <v>0</v>
      </c>
      <c r="HSI70" s="104">
        <f t="shared" si="246"/>
        <v>0</v>
      </c>
      <c r="HSJ70" s="104">
        <f t="shared" si="246"/>
        <v>0</v>
      </c>
      <c r="HSK70" s="104">
        <f t="shared" si="246"/>
        <v>0</v>
      </c>
      <c r="HSL70" s="104">
        <f t="shared" si="246"/>
        <v>0</v>
      </c>
      <c r="HSM70" s="104">
        <f t="shared" si="246"/>
        <v>0</v>
      </c>
      <c r="HSN70" s="104">
        <f t="shared" si="246"/>
        <v>0</v>
      </c>
      <c r="HSO70" s="104">
        <f t="shared" si="246"/>
        <v>0</v>
      </c>
      <c r="HSP70" s="104">
        <f t="shared" si="246"/>
        <v>0</v>
      </c>
      <c r="HSQ70" s="104">
        <f t="shared" si="246"/>
        <v>0</v>
      </c>
      <c r="HSR70" s="104">
        <f t="shared" si="246"/>
        <v>0</v>
      </c>
      <c r="HSS70" s="104">
        <f t="shared" si="246"/>
        <v>0</v>
      </c>
      <c r="HST70" s="104">
        <f t="shared" si="246"/>
        <v>0</v>
      </c>
      <c r="HSU70" s="104">
        <f t="shared" si="246"/>
        <v>0</v>
      </c>
      <c r="HSV70" s="104">
        <f t="shared" si="246"/>
        <v>0</v>
      </c>
      <c r="HSW70" s="104">
        <f t="shared" si="246"/>
        <v>0</v>
      </c>
      <c r="HSX70" s="104">
        <f t="shared" si="246"/>
        <v>0</v>
      </c>
      <c r="HSY70" s="104">
        <f t="shared" si="246"/>
        <v>0</v>
      </c>
      <c r="HSZ70" s="104">
        <f t="shared" si="246"/>
        <v>0</v>
      </c>
      <c r="HTA70" s="104">
        <f t="shared" si="246"/>
        <v>0</v>
      </c>
      <c r="HTB70" s="104">
        <f t="shared" si="246"/>
        <v>0</v>
      </c>
      <c r="HTC70" s="104">
        <f t="shared" si="246"/>
        <v>0</v>
      </c>
      <c r="HTD70" s="104">
        <f t="shared" si="246"/>
        <v>0</v>
      </c>
      <c r="HTE70" s="104">
        <f t="shared" si="246"/>
        <v>0</v>
      </c>
      <c r="HTF70" s="104">
        <f t="shared" si="246"/>
        <v>0</v>
      </c>
      <c r="HTG70" s="104">
        <f t="shared" si="246"/>
        <v>0</v>
      </c>
      <c r="HTH70" s="104">
        <f t="shared" si="246"/>
        <v>0</v>
      </c>
      <c r="HTI70" s="104">
        <f t="shared" si="246"/>
        <v>0</v>
      </c>
      <c r="HTJ70" s="104">
        <f t="shared" si="246"/>
        <v>0</v>
      </c>
      <c r="HTK70" s="104">
        <f t="shared" si="246"/>
        <v>0</v>
      </c>
      <c r="HTL70" s="104">
        <f t="shared" si="246"/>
        <v>0</v>
      </c>
      <c r="HTM70" s="104">
        <f t="shared" si="246"/>
        <v>0</v>
      </c>
      <c r="HTN70" s="104">
        <f t="shared" si="246"/>
        <v>0</v>
      </c>
      <c r="HTO70" s="104">
        <f t="shared" si="246"/>
        <v>0</v>
      </c>
      <c r="HTP70" s="104">
        <f t="shared" si="246"/>
        <v>0</v>
      </c>
      <c r="HTQ70" s="104">
        <f t="shared" si="246"/>
        <v>0</v>
      </c>
      <c r="HTR70" s="104">
        <f t="shared" si="246"/>
        <v>0</v>
      </c>
      <c r="HTS70" s="104">
        <f t="shared" si="246"/>
        <v>0</v>
      </c>
      <c r="HTT70" s="104">
        <f t="shared" si="246"/>
        <v>0</v>
      </c>
      <c r="HTU70" s="104">
        <f t="shared" si="246"/>
        <v>0</v>
      </c>
      <c r="HTV70" s="104">
        <f t="shared" si="246"/>
        <v>0</v>
      </c>
      <c r="HTW70" s="104">
        <f t="shared" si="246"/>
        <v>0</v>
      </c>
      <c r="HTX70" s="104">
        <f t="shared" si="246"/>
        <v>0</v>
      </c>
      <c r="HTY70" s="104">
        <f t="shared" si="246"/>
        <v>0</v>
      </c>
      <c r="HTZ70" s="104">
        <f t="shared" si="246"/>
        <v>0</v>
      </c>
      <c r="HUA70" s="104">
        <f t="shared" si="246"/>
        <v>0</v>
      </c>
      <c r="HUB70" s="104">
        <f t="shared" si="246"/>
        <v>0</v>
      </c>
      <c r="HUC70" s="104">
        <f t="shared" si="246"/>
        <v>0</v>
      </c>
      <c r="HUD70" s="104">
        <f t="shared" si="246"/>
        <v>0</v>
      </c>
      <c r="HUE70" s="104">
        <f t="shared" si="246"/>
        <v>0</v>
      </c>
      <c r="HUF70" s="104">
        <f t="shared" si="246"/>
        <v>0</v>
      </c>
      <c r="HUG70" s="104">
        <f t="shared" si="246"/>
        <v>0</v>
      </c>
      <c r="HUH70" s="104">
        <f t="shared" si="246"/>
        <v>0</v>
      </c>
      <c r="HUI70" s="104">
        <f t="shared" si="246"/>
        <v>0</v>
      </c>
      <c r="HUJ70" s="104">
        <f t="shared" si="246"/>
        <v>0</v>
      </c>
      <c r="HUK70" s="104">
        <f t="shared" si="246"/>
        <v>0</v>
      </c>
      <c r="HUL70" s="104">
        <f t="shared" si="246"/>
        <v>0</v>
      </c>
      <c r="HUM70" s="104">
        <f t="shared" si="246"/>
        <v>0</v>
      </c>
      <c r="HUN70" s="104">
        <f t="shared" si="246"/>
        <v>0</v>
      </c>
      <c r="HUO70" s="104">
        <f t="shared" ref="HUO70:HWZ70" si="247">+HUO10+HUO18+HUO27+HUO33+HUO39+HUO45+HUO58-HUO69+HUO50</f>
        <v>0</v>
      </c>
      <c r="HUP70" s="104">
        <f t="shared" si="247"/>
        <v>0</v>
      </c>
      <c r="HUQ70" s="104">
        <f t="shared" si="247"/>
        <v>0</v>
      </c>
      <c r="HUR70" s="104">
        <f t="shared" si="247"/>
        <v>0</v>
      </c>
      <c r="HUS70" s="104">
        <f t="shared" si="247"/>
        <v>0</v>
      </c>
      <c r="HUT70" s="104">
        <f t="shared" si="247"/>
        <v>0</v>
      </c>
      <c r="HUU70" s="104">
        <f t="shared" si="247"/>
        <v>0</v>
      </c>
      <c r="HUV70" s="104">
        <f t="shared" si="247"/>
        <v>0</v>
      </c>
      <c r="HUW70" s="104">
        <f t="shared" si="247"/>
        <v>0</v>
      </c>
      <c r="HUX70" s="104">
        <f t="shared" si="247"/>
        <v>0</v>
      </c>
      <c r="HUY70" s="104">
        <f t="shared" si="247"/>
        <v>0</v>
      </c>
      <c r="HUZ70" s="104">
        <f t="shared" si="247"/>
        <v>0</v>
      </c>
      <c r="HVA70" s="104">
        <f t="shared" si="247"/>
        <v>0</v>
      </c>
      <c r="HVB70" s="104">
        <f t="shared" si="247"/>
        <v>0</v>
      </c>
      <c r="HVC70" s="104">
        <f t="shared" si="247"/>
        <v>0</v>
      </c>
      <c r="HVD70" s="104">
        <f t="shared" si="247"/>
        <v>0</v>
      </c>
      <c r="HVE70" s="104">
        <f t="shared" si="247"/>
        <v>0</v>
      </c>
      <c r="HVF70" s="104">
        <f t="shared" si="247"/>
        <v>0</v>
      </c>
      <c r="HVG70" s="104">
        <f t="shared" si="247"/>
        <v>0</v>
      </c>
      <c r="HVH70" s="104">
        <f t="shared" si="247"/>
        <v>0</v>
      </c>
      <c r="HVI70" s="104">
        <f t="shared" si="247"/>
        <v>0</v>
      </c>
      <c r="HVJ70" s="104">
        <f t="shared" si="247"/>
        <v>0</v>
      </c>
      <c r="HVK70" s="104">
        <f t="shared" si="247"/>
        <v>0</v>
      </c>
      <c r="HVL70" s="104">
        <f t="shared" si="247"/>
        <v>0</v>
      </c>
      <c r="HVM70" s="104">
        <f t="shared" si="247"/>
        <v>0</v>
      </c>
      <c r="HVN70" s="104">
        <f t="shared" si="247"/>
        <v>0</v>
      </c>
      <c r="HVO70" s="104">
        <f t="shared" si="247"/>
        <v>0</v>
      </c>
      <c r="HVP70" s="104">
        <f t="shared" si="247"/>
        <v>0</v>
      </c>
      <c r="HVQ70" s="104">
        <f t="shared" si="247"/>
        <v>0</v>
      </c>
      <c r="HVR70" s="104">
        <f t="shared" si="247"/>
        <v>0</v>
      </c>
      <c r="HVS70" s="104">
        <f t="shared" si="247"/>
        <v>0</v>
      </c>
      <c r="HVT70" s="104">
        <f t="shared" si="247"/>
        <v>0</v>
      </c>
      <c r="HVU70" s="104">
        <f t="shared" si="247"/>
        <v>0</v>
      </c>
      <c r="HVV70" s="104">
        <f t="shared" si="247"/>
        <v>0</v>
      </c>
      <c r="HVW70" s="104">
        <f t="shared" si="247"/>
        <v>0</v>
      </c>
      <c r="HVX70" s="104">
        <f t="shared" si="247"/>
        <v>0</v>
      </c>
      <c r="HVY70" s="104">
        <f t="shared" si="247"/>
        <v>0</v>
      </c>
      <c r="HVZ70" s="104">
        <f t="shared" si="247"/>
        <v>0</v>
      </c>
      <c r="HWA70" s="104">
        <f t="shared" si="247"/>
        <v>0</v>
      </c>
      <c r="HWB70" s="104">
        <f t="shared" si="247"/>
        <v>0</v>
      </c>
      <c r="HWC70" s="104">
        <f t="shared" si="247"/>
        <v>0</v>
      </c>
      <c r="HWD70" s="104">
        <f t="shared" si="247"/>
        <v>0</v>
      </c>
      <c r="HWE70" s="104">
        <f t="shared" si="247"/>
        <v>0</v>
      </c>
      <c r="HWF70" s="104">
        <f t="shared" si="247"/>
        <v>0</v>
      </c>
      <c r="HWG70" s="104">
        <f t="shared" si="247"/>
        <v>0</v>
      </c>
      <c r="HWH70" s="104">
        <f t="shared" si="247"/>
        <v>0</v>
      </c>
      <c r="HWI70" s="104">
        <f t="shared" si="247"/>
        <v>0</v>
      </c>
      <c r="HWJ70" s="104">
        <f t="shared" si="247"/>
        <v>0</v>
      </c>
      <c r="HWK70" s="104">
        <f t="shared" si="247"/>
        <v>0</v>
      </c>
      <c r="HWL70" s="104">
        <f t="shared" si="247"/>
        <v>0</v>
      </c>
      <c r="HWM70" s="104">
        <f t="shared" si="247"/>
        <v>0</v>
      </c>
      <c r="HWN70" s="104">
        <f t="shared" si="247"/>
        <v>0</v>
      </c>
      <c r="HWO70" s="104">
        <f t="shared" si="247"/>
        <v>0</v>
      </c>
      <c r="HWP70" s="104">
        <f t="shared" si="247"/>
        <v>0</v>
      </c>
      <c r="HWQ70" s="104">
        <f t="shared" si="247"/>
        <v>0</v>
      </c>
      <c r="HWR70" s="104">
        <f t="shared" si="247"/>
        <v>0</v>
      </c>
      <c r="HWS70" s="104">
        <f t="shared" si="247"/>
        <v>0</v>
      </c>
      <c r="HWT70" s="104">
        <f t="shared" si="247"/>
        <v>0</v>
      </c>
      <c r="HWU70" s="104">
        <f t="shared" si="247"/>
        <v>0</v>
      </c>
      <c r="HWV70" s="104">
        <f t="shared" si="247"/>
        <v>0</v>
      </c>
      <c r="HWW70" s="104">
        <f t="shared" si="247"/>
        <v>0</v>
      </c>
      <c r="HWX70" s="104">
        <f t="shared" si="247"/>
        <v>0</v>
      </c>
      <c r="HWY70" s="104">
        <f t="shared" si="247"/>
        <v>0</v>
      </c>
      <c r="HWZ70" s="104">
        <f t="shared" si="247"/>
        <v>0</v>
      </c>
      <c r="HXA70" s="104">
        <f t="shared" ref="HXA70:HZL70" si="248">+HXA10+HXA18+HXA27+HXA33+HXA39+HXA45+HXA58-HXA69+HXA50</f>
        <v>0</v>
      </c>
      <c r="HXB70" s="104">
        <f t="shared" si="248"/>
        <v>0</v>
      </c>
      <c r="HXC70" s="104">
        <f t="shared" si="248"/>
        <v>0</v>
      </c>
      <c r="HXD70" s="104">
        <f t="shared" si="248"/>
        <v>0</v>
      </c>
      <c r="HXE70" s="104">
        <f t="shared" si="248"/>
        <v>0</v>
      </c>
      <c r="HXF70" s="104">
        <f t="shared" si="248"/>
        <v>0</v>
      </c>
      <c r="HXG70" s="104">
        <f t="shared" si="248"/>
        <v>0</v>
      </c>
      <c r="HXH70" s="104">
        <f t="shared" si="248"/>
        <v>0</v>
      </c>
      <c r="HXI70" s="104">
        <f t="shared" si="248"/>
        <v>0</v>
      </c>
      <c r="HXJ70" s="104">
        <f t="shared" si="248"/>
        <v>0</v>
      </c>
      <c r="HXK70" s="104">
        <f t="shared" si="248"/>
        <v>0</v>
      </c>
      <c r="HXL70" s="104">
        <f t="shared" si="248"/>
        <v>0</v>
      </c>
      <c r="HXM70" s="104">
        <f t="shared" si="248"/>
        <v>0</v>
      </c>
      <c r="HXN70" s="104">
        <f t="shared" si="248"/>
        <v>0</v>
      </c>
      <c r="HXO70" s="104">
        <f t="shared" si="248"/>
        <v>0</v>
      </c>
      <c r="HXP70" s="104">
        <f t="shared" si="248"/>
        <v>0</v>
      </c>
      <c r="HXQ70" s="104">
        <f t="shared" si="248"/>
        <v>0</v>
      </c>
      <c r="HXR70" s="104">
        <f t="shared" si="248"/>
        <v>0</v>
      </c>
      <c r="HXS70" s="104">
        <f t="shared" si="248"/>
        <v>0</v>
      </c>
      <c r="HXT70" s="104">
        <f t="shared" si="248"/>
        <v>0</v>
      </c>
      <c r="HXU70" s="104">
        <f t="shared" si="248"/>
        <v>0</v>
      </c>
      <c r="HXV70" s="104">
        <f t="shared" si="248"/>
        <v>0</v>
      </c>
      <c r="HXW70" s="104">
        <f t="shared" si="248"/>
        <v>0</v>
      </c>
      <c r="HXX70" s="104">
        <f t="shared" si="248"/>
        <v>0</v>
      </c>
      <c r="HXY70" s="104">
        <f t="shared" si="248"/>
        <v>0</v>
      </c>
      <c r="HXZ70" s="104">
        <f t="shared" si="248"/>
        <v>0</v>
      </c>
      <c r="HYA70" s="104">
        <f t="shared" si="248"/>
        <v>0</v>
      </c>
      <c r="HYB70" s="104">
        <f t="shared" si="248"/>
        <v>0</v>
      </c>
      <c r="HYC70" s="104">
        <f t="shared" si="248"/>
        <v>0</v>
      </c>
      <c r="HYD70" s="104">
        <f t="shared" si="248"/>
        <v>0</v>
      </c>
      <c r="HYE70" s="104">
        <f t="shared" si="248"/>
        <v>0</v>
      </c>
      <c r="HYF70" s="104">
        <f t="shared" si="248"/>
        <v>0</v>
      </c>
      <c r="HYG70" s="104">
        <f t="shared" si="248"/>
        <v>0</v>
      </c>
      <c r="HYH70" s="104">
        <f t="shared" si="248"/>
        <v>0</v>
      </c>
      <c r="HYI70" s="104">
        <f t="shared" si="248"/>
        <v>0</v>
      </c>
      <c r="HYJ70" s="104">
        <f t="shared" si="248"/>
        <v>0</v>
      </c>
      <c r="HYK70" s="104">
        <f t="shared" si="248"/>
        <v>0</v>
      </c>
      <c r="HYL70" s="104">
        <f t="shared" si="248"/>
        <v>0</v>
      </c>
      <c r="HYM70" s="104">
        <f t="shared" si="248"/>
        <v>0</v>
      </c>
      <c r="HYN70" s="104">
        <f t="shared" si="248"/>
        <v>0</v>
      </c>
      <c r="HYO70" s="104">
        <f t="shared" si="248"/>
        <v>0</v>
      </c>
      <c r="HYP70" s="104">
        <f t="shared" si="248"/>
        <v>0</v>
      </c>
      <c r="HYQ70" s="104">
        <f t="shared" si="248"/>
        <v>0</v>
      </c>
      <c r="HYR70" s="104">
        <f t="shared" si="248"/>
        <v>0</v>
      </c>
      <c r="HYS70" s="104">
        <f t="shared" si="248"/>
        <v>0</v>
      </c>
      <c r="HYT70" s="104">
        <f t="shared" si="248"/>
        <v>0</v>
      </c>
      <c r="HYU70" s="104">
        <f t="shared" si="248"/>
        <v>0</v>
      </c>
      <c r="HYV70" s="104">
        <f t="shared" si="248"/>
        <v>0</v>
      </c>
      <c r="HYW70" s="104">
        <f t="shared" si="248"/>
        <v>0</v>
      </c>
      <c r="HYX70" s="104">
        <f t="shared" si="248"/>
        <v>0</v>
      </c>
      <c r="HYY70" s="104">
        <f t="shared" si="248"/>
        <v>0</v>
      </c>
      <c r="HYZ70" s="104">
        <f t="shared" si="248"/>
        <v>0</v>
      </c>
      <c r="HZA70" s="104">
        <f t="shared" si="248"/>
        <v>0</v>
      </c>
      <c r="HZB70" s="104">
        <f t="shared" si="248"/>
        <v>0</v>
      </c>
      <c r="HZC70" s="104">
        <f t="shared" si="248"/>
        <v>0</v>
      </c>
      <c r="HZD70" s="104">
        <f t="shared" si="248"/>
        <v>0</v>
      </c>
      <c r="HZE70" s="104">
        <f t="shared" si="248"/>
        <v>0</v>
      </c>
      <c r="HZF70" s="104">
        <f t="shared" si="248"/>
        <v>0</v>
      </c>
      <c r="HZG70" s="104">
        <f t="shared" si="248"/>
        <v>0</v>
      </c>
      <c r="HZH70" s="104">
        <f t="shared" si="248"/>
        <v>0</v>
      </c>
      <c r="HZI70" s="104">
        <f t="shared" si="248"/>
        <v>0</v>
      </c>
      <c r="HZJ70" s="104">
        <f t="shared" si="248"/>
        <v>0</v>
      </c>
      <c r="HZK70" s="104">
        <f t="shared" si="248"/>
        <v>0</v>
      </c>
      <c r="HZL70" s="104">
        <f t="shared" si="248"/>
        <v>0</v>
      </c>
      <c r="HZM70" s="104">
        <f t="shared" ref="HZM70:IBX70" si="249">+HZM10+HZM18+HZM27+HZM33+HZM39+HZM45+HZM58-HZM69+HZM50</f>
        <v>0</v>
      </c>
      <c r="HZN70" s="104">
        <f t="shared" si="249"/>
        <v>0</v>
      </c>
      <c r="HZO70" s="104">
        <f t="shared" si="249"/>
        <v>0</v>
      </c>
      <c r="HZP70" s="104">
        <f t="shared" si="249"/>
        <v>0</v>
      </c>
      <c r="HZQ70" s="104">
        <f t="shared" si="249"/>
        <v>0</v>
      </c>
      <c r="HZR70" s="104">
        <f t="shared" si="249"/>
        <v>0</v>
      </c>
      <c r="HZS70" s="104">
        <f t="shared" si="249"/>
        <v>0</v>
      </c>
      <c r="HZT70" s="104">
        <f t="shared" si="249"/>
        <v>0</v>
      </c>
      <c r="HZU70" s="104">
        <f t="shared" si="249"/>
        <v>0</v>
      </c>
      <c r="HZV70" s="104">
        <f t="shared" si="249"/>
        <v>0</v>
      </c>
      <c r="HZW70" s="104">
        <f t="shared" si="249"/>
        <v>0</v>
      </c>
      <c r="HZX70" s="104">
        <f t="shared" si="249"/>
        <v>0</v>
      </c>
      <c r="HZY70" s="104">
        <f t="shared" si="249"/>
        <v>0</v>
      </c>
      <c r="HZZ70" s="104">
        <f t="shared" si="249"/>
        <v>0</v>
      </c>
      <c r="IAA70" s="104">
        <f t="shared" si="249"/>
        <v>0</v>
      </c>
      <c r="IAB70" s="104">
        <f t="shared" si="249"/>
        <v>0</v>
      </c>
      <c r="IAC70" s="104">
        <f t="shared" si="249"/>
        <v>0</v>
      </c>
      <c r="IAD70" s="104">
        <f t="shared" si="249"/>
        <v>0</v>
      </c>
      <c r="IAE70" s="104">
        <f t="shared" si="249"/>
        <v>0</v>
      </c>
      <c r="IAF70" s="104">
        <f t="shared" si="249"/>
        <v>0</v>
      </c>
      <c r="IAG70" s="104">
        <f t="shared" si="249"/>
        <v>0</v>
      </c>
      <c r="IAH70" s="104">
        <f t="shared" si="249"/>
        <v>0</v>
      </c>
      <c r="IAI70" s="104">
        <f t="shared" si="249"/>
        <v>0</v>
      </c>
      <c r="IAJ70" s="104">
        <f t="shared" si="249"/>
        <v>0</v>
      </c>
      <c r="IAK70" s="104">
        <f t="shared" si="249"/>
        <v>0</v>
      </c>
      <c r="IAL70" s="104">
        <f t="shared" si="249"/>
        <v>0</v>
      </c>
      <c r="IAM70" s="104">
        <f t="shared" si="249"/>
        <v>0</v>
      </c>
      <c r="IAN70" s="104">
        <f t="shared" si="249"/>
        <v>0</v>
      </c>
      <c r="IAO70" s="104">
        <f t="shared" si="249"/>
        <v>0</v>
      </c>
      <c r="IAP70" s="104">
        <f t="shared" si="249"/>
        <v>0</v>
      </c>
      <c r="IAQ70" s="104">
        <f t="shared" si="249"/>
        <v>0</v>
      </c>
      <c r="IAR70" s="104">
        <f t="shared" si="249"/>
        <v>0</v>
      </c>
      <c r="IAS70" s="104">
        <f t="shared" si="249"/>
        <v>0</v>
      </c>
      <c r="IAT70" s="104">
        <f t="shared" si="249"/>
        <v>0</v>
      </c>
      <c r="IAU70" s="104">
        <f t="shared" si="249"/>
        <v>0</v>
      </c>
      <c r="IAV70" s="104">
        <f t="shared" si="249"/>
        <v>0</v>
      </c>
      <c r="IAW70" s="104">
        <f t="shared" si="249"/>
        <v>0</v>
      </c>
      <c r="IAX70" s="104">
        <f t="shared" si="249"/>
        <v>0</v>
      </c>
      <c r="IAY70" s="104">
        <f t="shared" si="249"/>
        <v>0</v>
      </c>
      <c r="IAZ70" s="104">
        <f t="shared" si="249"/>
        <v>0</v>
      </c>
      <c r="IBA70" s="104">
        <f t="shared" si="249"/>
        <v>0</v>
      </c>
      <c r="IBB70" s="104">
        <f t="shared" si="249"/>
        <v>0</v>
      </c>
      <c r="IBC70" s="104">
        <f t="shared" si="249"/>
        <v>0</v>
      </c>
      <c r="IBD70" s="104">
        <f t="shared" si="249"/>
        <v>0</v>
      </c>
      <c r="IBE70" s="104">
        <f t="shared" si="249"/>
        <v>0</v>
      </c>
      <c r="IBF70" s="104">
        <f t="shared" si="249"/>
        <v>0</v>
      </c>
      <c r="IBG70" s="104">
        <f t="shared" si="249"/>
        <v>0</v>
      </c>
      <c r="IBH70" s="104">
        <f t="shared" si="249"/>
        <v>0</v>
      </c>
      <c r="IBI70" s="104">
        <f t="shared" si="249"/>
        <v>0</v>
      </c>
      <c r="IBJ70" s="104">
        <f t="shared" si="249"/>
        <v>0</v>
      </c>
      <c r="IBK70" s="104">
        <f t="shared" si="249"/>
        <v>0</v>
      </c>
      <c r="IBL70" s="104">
        <f t="shared" si="249"/>
        <v>0</v>
      </c>
      <c r="IBM70" s="104">
        <f t="shared" si="249"/>
        <v>0</v>
      </c>
      <c r="IBN70" s="104">
        <f t="shared" si="249"/>
        <v>0</v>
      </c>
      <c r="IBO70" s="104">
        <f t="shared" si="249"/>
        <v>0</v>
      </c>
      <c r="IBP70" s="104">
        <f t="shared" si="249"/>
        <v>0</v>
      </c>
      <c r="IBQ70" s="104">
        <f t="shared" si="249"/>
        <v>0</v>
      </c>
      <c r="IBR70" s="104">
        <f t="shared" si="249"/>
        <v>0</v>
      </c>
      <c r="IBS70" s="104">
        <f t="shared" si="249"/>
        <v>0</v>
      </c>
      <c r="IBT70" s="104">
        <f t="shared" si="249"/>
        <v>0</v>
      </c>
      <c r="IBU70" s="104">
        <f t="shared" si="249"/>
        <v>0</v>
      </c>
      <c r="IBV70" s="104">
        <f t="shared" si="249"/>
        <v>0</v>
      </c>
      <c r="IBW70" s="104">
        <f t="shared" si="249"/>
        <v>0</v>
      </c>
      <c r="IBX70" s="104">
        <f t="shared" si="249"/>
        <v>0</v>
      </c>
      <c r="IBY70" s="104">
        <f t="shared" ref="IBY70:IEJ70" si="250">+IBY10+IBY18+IBY27+IBY33+IBY39+IBY45+IBY58-IBY69+IBY50</f>
        <v>0</v>
      </c>
      <c r="IBZ70" s="104">
        <f t="shared" si="250"/>
        <v>0</v>
      </c>
      <c r="ICA70" s="104">
        <f t="shared" si="250"/>
        <v>0</v>
      </c>
      <c r="ICB70" s="104">
        <f t="shared" si="250"/>
        <v>0</v>
      </c>
      <c r="ICC70" s="104">
        <f t="shared" si="250"/>
        <v>0</v>
      </c>
      <c r="ICD70" s="104">
        <f t="shared" si="250"/>
        <v>0</v>
      </c>
      <c r="ICE70" s="104">
        <f t="shared" si="250"/>
        <v>0</v>
      </c>
      <c r="ICF70" s="104">
        <f t="shared" si="250"/>
        <v>0</v>
      </c>
      <c r="ICG70" s="104">
        <f t="shared" si="250"/>
        <v>0</v>
      </c>
      <c r="ICH70" s="104">
        <f t="shared" si="250"/>
        <v>0</v>
      </c>
      <c r="ICI70" s="104">
        <f t="shared" si="250"/>
        <v>0</v>
      </c>
      <c r="ICJ70" s="104">
        <f t="shared" si="250"/>
        <v>0</v>
      </c>
      <c r="ICK70" s="104">
        <f t="shared" si="250"/>
        <v>0</v>
      </c>
      <c r="ICL70" s="104">
        <f t="shared" si="250"/>
        <v>0</v>
      </c>
      <c r="ICM70" s="104">
        <f t="shared" si="250"/>
        <v>0</v>
      </c>
      <c r="ICN70" s="104">
        <f t="shared" si="250"/>
        <v>0</v>
      </c>
      <c r="ICO70" s="104">
        <f t="shared" si="250"/>
        <v>0</v>
      </c>
      <c r="ICP70" s="104">
        <f t="shared" si="250"/>
        <v>0</v>
      </c>
      <c r="ICQ70" s="104">
        <f t="shared" si="250"/>
        <v>0</v>
      </c>
      <c r="ICR70" s="104">
        <f t="shared" si="250"/>
        <v>0</v>
      </c>
      <c r="ICS70" s="104">
        <f t="shared" si="250"/>
        <v>0</v>
      </c>
      <c r="ICT70" s="104">
        <f t="shared" si="250"/>
        <v>0</v>
      </c>
      <c r="ICU70" s="104">
        <f t="shared" si="250"/>
        <v>0</v>
      </c>
      <c r="ICV70" s="104">
        <f t="shared" si="250"/>
        <v>0</v>
      </c>
      <c r="ICW70" s="104">
        <f t="shared" si="250"/>
        <v>0</v>
      </c>
      <c r="ICX70" s="104">
        <f t="shared" si="250"/>
        <v>0</v>
      </c>
      <c r="ICY70" s="104">
        <f t="shared" si="250"/>
        <v>0</v>
      </c>
      <c r="ICZ70" s="104">
        <f t="shared" si="250"/>
        <v>0</v>
      </c>
      <c r="IDA70" s="104">
        <f t="shared" si="250"/>
        <v>0</v>
      </c>
      <c r="IDB70" s="104">
        <f t="shared" si="250"/>
        <v>0</v>
      </c>
      <c r="IDC70" s="104">
        <f t="shared" si="250"/>
        <v>0</v>
      </c>
      <c r="IDD70" s="104">
        <f t="shared" si="250"/>
        <v>0</v>
      </c>
      <c r="IDE70" s="104">
        <f t="shared" si="250"/>
        <v>0</v>
      </c>
      <c r="IDF70" s="104">
        <f t="shared" si="250"/>
        <v>0</v>
      </c>
      <c r="IDG70" s="104">
        <f t="shared" si="250"/>
        <v>0</v>
      </c>
      <c r="IDH70" s="104">
        <f t="shared" si="250"/>
        <v>0</v>
      </c>
      <c r="IDI70" s="104">
        <f t="shared" si="250"/>
        <v>0</v>
      </c>
      <c r="IDJ70" s="104">
        <f t="shared" si="250"/>
        <v>0</v>
      </c>
      <c r="IDK70" s="104">
        <f t="shared" si="250"/>
        <v>0</v>
      </c>
      <c r="IDL70" s="104">
        <f t="shared" si="250"/>
        <v>0</v>
      </c>
      <c r="IDM70" s="104">
        <f t="shared" si="250"/>
        <v>0</v>
      </c>
      <c r="IDN70" s="104">
        <f t="shared" si="250"/>
        <v>0</v>
      </c>
      <c r="IDO70" s="104">
        <f t="shared" si="250"/>
        <v>0</v>
      </c>
      <c r="IDP70" s="104">
        <f t="shared" si="250"/>
        <v>0</v>
      </c>
      <c r="IDQ70" s="104">
        <f t="shared" si="250"/>
        <v>0</v>
      </c>
      <c r="IDR70" s="104">
        <f t="shared" si="250"/>
        <v>0</v>
      </c>
      <c r="IDS70" s="104">
        <f t="shared" si="250"/>
        <v>0</v>
      </c>
      <c r="IDT70" s="104">
        <f t="shared" si="250"/>
        <v>0</v>
      </c>
      <c r="IDU70" s="104">
        <f t="shared" si="250"/>
        <v>0</v>
      </c>
      <c r="IDV70" s="104">
        <f t="shared" si="250"/>
        <v>0</v>
      </c>
      <c r="IDW70" s="104">
        <f t="shared" si="250"/>
        <v>0</v>
      </c>
      <c r="IDX70" s="104">
        <f t="shared" si="250"/>
        <v>0</v>
      </c>
      <c r="IDY70" s="104">
        <f t="shared" si="250"/>
        <v>0</v>
      </c>
      <c r="IDZ70" s="104">
        <f t="shared" si="250"/>
        <v>0</v>
      </c>
      <c r="IEA70" s="104">
        <f t="shared" si="250"/>
        <v>0</v>
      </c>
      <c r="IEB70" s="104">
        <f t="shared" si="250"/>
        <v>0</v>
      </c>
      <c r="IEC70" s="104">
        <f t="shared" si="250"/>
        <v>0</v>
      </c>
      <c r="IED70" s="104">
        <f t="shared" si="250"/>
        <v>0</v>
      </c>
      <c r="IEE70" s="104">
        <f t="shared" si="250"/>
        <v>0</v>
      </c>
      <c r="IEF70" s="104">
        <f t="shared" si="250"/>
        <v>0</v>
      </c>
      <c r="IEG70" s="104">
        <f t="shared" si="250"/>
        <v>0</v>
      </c>
      <c r="IEH70" s="104">
        <f t="shared" si="250"/>
        <v>0</v>
      </c>
      <c r="IEI70" s="104">
        <f t="shared" si="250"/>
        <v>0</v>
      </c>
      <c r="IEJ70" s="104">
        <f t="shared" si="250"/>
        <v>0</v>
      </c>
      <c r="IEK70" s="104">
        <f t="shared" ref="IEK70:IGV70" si="251">+IEK10+IEK18+IEK27+IEK33+IEK39+IEK45+IEK58-IEK69+IEK50</f>
        <v>0</v>
      </c>
      <c r="IEL70" s="104">
        <f t="shared" si="251"/>
        <v>0</v>
      </c>
      <c r="IEM70" s="104">
        <f t="shared" si="251"/>
        <v>0</v>
      </c>
      <c r="IEN70" s="104">
        <f t="shared" si="251"/>
        <v>0</v>
      </c>
      <c r="IEO70" s="104">
        <f t="shared" si="251"/>
        <v>0</v>
      </c>
      <c r="IEP70" s="104">
        <f t="shared" si="251"/>
        <v>0</v>
      </c>
      <c r="IEQ70" s="104">
        <f t="shared" si="251"/>
        <v>0</v>
      </c>
      <c r="IER70" s="104">
        <f t="shared" si="251"/>
        <v>0</v>
      </c>
      <c r="IES70" s="104">
        <f t="shared" si="251"/>
        <v>0</v>
      </c>
      <c r="IET70" s="104">
        <f t="shared" si="251"/>
        <v>0</v>
      </c>
      <c r="IEU70" s="104">
        <f t="shared" si="251"/>
        <v>0</v>
      </c>
      <c r="IEV70" s="104">
        <f t="shared" si="251"/>
        <v>0</v>
      </c>
      <c r="IEW70" s="104">
        <f t="shared" si="251"/>
        <v>0</v>
      </c>
      <c r="IEX70" s="104">
        <f t="shared" si="251"/>
        <v>0</v>
      </c>
      <c r="IEY70" s="104">
        <f t="shared" si="251"/>
        <v>0</v>
      </c>
      <c r="IEZ70" s="104">
        <f t="shared" si="251"/>
        <v>0</v>
      </c>
      <c r="IFA70" s="104">
        <f t="shared" si="251"/>
        <v>0</v>
      </c>
      <c r="IFB70" s="104">
        <f t="shared" si="251"/>
        <v>0</v>
      </c>
      <c r="IFC70" s="104">
        <f t="shared" si="251"/>
        <v>0</v>
      </c>
      <c r="IFD70" s="104">
        <f t="shared" si="251"/>
        <v>0</v>
      </c>
      <c r="IFE70" s="104">
        <f t="shared" si="251"/>
        <v>0</v>
      </c>
      <c r="IFF70" s="104">
        <f t="shared" si="251"/>
        <v>0</v>
      </c>
      <c r="IFG70" s="104">
        <f t="shared" si="251"/>
        <v>0</v>
      </c>
      <c r="IFH70" s="104">
        <f t="shared" si="251"/>
        <v>0</v>
      </c>
      <c r="IFI70" s="104">
        <f t="shared" si="251"/>
        <v>0</v>
      </c>
      <c r="IFJ70" s="104">
        <f t="shared" si="251"/>
        <v>0</v>
      </c>
      <c r="IFK70" s="104">
        <f t="shared" si="251"/>
        <v>0</v>
      </c>
      <c r="IFL70" s="104">
        <f t="shared" si="251"/>
        <v>0</v>
      </c>
      <c r="IFM70" s="104">
        <f t="shared" si="251"/>
        <v>0</v>
      </c>
      <c r="IFN70" s="104">
        <f t="shared" si="251"/>
        <v>0</v>
      </c>
      <c r="IFO70" s="104">
        <f t="shared" si="251"/>
        <v>0</v>
      </c>
      <c r="IFP70" s="104">
        <f t="shared" si="251"/>
        <v>0</v>
      </c>
      <c r="IFQ70" s="104">
        <f t="shared" si="251"/>
        <v>0</v>
      </c>
      <c r="IFR70" s="104">
        <f t="shared" si="251"/>
        <v>0</v>
      </c>
      <c r="IFS70" s="104">
        <f t="shared" si="251"/>
        <v>0</v>
      </c>
      <c r="IFT70" s="104">
        <f t="shared" si="251"/>
        <v>0</v>
      </c>
      <c r="IFU70" s="104">
        <f t="shared" si="251"/>
        <v>0</v>
      </c>
      <c r="IFV70" s="104">
        <f t="shared" si="251"/>
        <v>0</v>
      </c>
      <c r="IFW70" s="104">
        <f t="shared" si="251"/>
        <v>0</v>
      </c>
      <c r="IFX70" s="104">
        <f t="shared" si="251"/>
        <v>0</v>
      </c>
      <c r="IFY70" s="104">
        <f t="shared" si="251"/>
        <v>0</v>
      </c>
      <c r="IFZ70" s="104">
        <f t="shared" si="251"/>
        <v>0</v>
      </c>
      <c r="IGA70" s="104">
        <f t="shared" si="251"/>
        <v>0</v>
      </c>
      <c r="IGB70" s="104">
        <f t="shared" si="251"/>
        <v>0</v>
      </c>
      <c r="IGC70" s="104">
        <f t="shared" si="251"/>
        <v>0</v>
      </c>
      <c r="IGD70" s="104">
        <f t="shared" si="251"/>
        <v>0</v>
      </c>
      <c r="IGE70" s="104">
        <f t="shared" si="251"/>
        <v>0</v>
      </c>
      <c r="IGF70" s="104">
        <f t="shared" si="251"/>
        <v>0</v>
      </c>
      <c r="IGG70" s="104">
        <f t="shared" si="251"/>
        <v>0</v>
      </c>
      <c r="IGH70" s="104">
        <f t="shared" si="251"/>
        <v>0</v>
      </c>
      <c r="IGI70" s="104">
        <f t="shared" si="251"/>
        <v>0</v>
      </c>
      <c r="IGJ70" s="104">
        <f t="shared" si="251"/>
        <v>0</v>
      </c>
      <c r="IGK70" s="104">
        <f t="shared" si="251"/>
        <v>0</v>
      </c>
      <c r="IGL70" s="104">
        <f t="shared" si="251"/>
        <v>0</v>
      </c>
      <c r="IGM70" s="104">
        <f t="shared" si="251"/>
        <v>0</v>
      </c>
      <c r="IGN70" s="104">
        <f t="shared" si="251"/>
        <v>0</v>
      </c>
      <c r="IGO70" s="104">
        <f t="shared" si="251"/>
        <v>0</v>
      </c>
      <c r="IGP70" s="104">
        <f t="shared" si="251"/>
        <v>0</v>
      </c>
      <c r="IGQ70" s="104">
        <f t="shared" si="251"/>
        <v>0</v>
      </c>
      <c r="IGR70" s="104">
        <f t="shared" si="251"/>
        <v>0</v>
      </c>
      <c r="IGS70" s="104">
        <f t="shared" si="251"/>
        <v>0</v>
      </c>
      <c r="IGT70" s="104">
        <f t="shared" si="251"/>
        <v>0</v>
      </c>
      <c r="IGU70" s="104">
        <f t="shared" si="251"/>
        <v>0</v>
      </c>
      <c r="IGV70" s="104">
        <f t="shared" si="251"/>
        <v>0</v>
      </c>
      <c r="IGW70" s="104">
        <f t="shared" ref="IGW70:IJH70" si="252">+IGW10+IGW18+IGW27+IGW33+IGW39+IGW45+IGW58-IGW69+IGW50</f>
        <v>0</v>
      </c>
      <c r="IGX70" s="104">
        <f t="shared" si="252"/>
        <v>0</v>
      </c>
      <c r="IGY70" s="104">
        <f t="shared" si="252"/>
        <v>0</v>
      </c>
      <c r="IGZ70" s="104">
        <f t="shared" si="252"/>
        <v>0</v>
      </c>
      <c r="IHA70" s="104">
        <f t="shared" si="252"/>
        <v>0</v>
      </c>
      <c r="IHB70" s="104">
        <f t="shared" si="252"/>
        <v>0</v>
      </c>
      <c r="IHC70" s="104">
        <f t="shared" si="252"/>
        <v>0</v>
      </c>
      <c r="IHD70" s="104">
        <f t="shared" si="252"/>
        <v>0</v>
      </c>
      <c r="IHE70" s="104">
        <f t="shared" si="252"/>
        <v>0</v>
      </c>
      <c r="IHF70" s="104">
        <f t="shared" si="252"/>
        <v>0</v>
      </c>
      <c r="IHG70" s="104">
        <f t="shared" si="252"/>
        <v>0</v>
      </c>
      <c r="IHH70" s="104">
        <f t="shared" si="252"/>
        <v>0</v>
      </c>
      <c r="IHI70" s="104">
        <f t="shared" si="252"/>
        <v>0</v>
      </c>
      <c r="IHJ70" s="104">
        <f t="shared" si="252"/>
        <v>0</v>
      </c>
      <c r="IHK70" s="104">
        <f t="shared" si="252"/>
        <v>0</v>
      </c>
      <c r="IHL70" s="104">
        <f t="shared" si="252"/>
        <v>0</v>
      </c>
      <c r="IHM70" s="104">
        <f t="shared" si="252"/>
        <v>0</v>
      </c>
      <c r="IHN70" s="104">
        <f t="shared" si="252"/>
        <v>0</v>
      </c>
      <c r="IHO70" s="104">
        <f t="shared" si="252"/>
        <v>0</v>
      </c>
      <c r="IHP70" s="104">
        <f t="shared" si="252"/>
        <v>0</v>
      </c>
      <c r="IHQ70" s="104">
        <f t="shared" si="252"/>
        <v>0</v>
      </c>
      <c r="IHR70" s="104">
        <f t="shared" si="252"/>
        <v>0</v>
      </c>
      <c r="IHS70" s="104">
        <f t="shared" si="252"/>
        <v>0</v>
      </c>
      <c r="IHT70" s="104">
        <f t="shared" si="252"/>
        <v>0</v>
      </c>
      <c r="IHU70" s="104">
        <f t="shared" si="252"/>
        <v>0</v>
      </c>
      <c r="IHV70" s="104">
        <f t="shared" si="252"/>
        <v>0</v>
      </c>
      <c r="IHW70" s="104">
        <f t="shared" si="252"/>
        <v>0</v>
      </c>
      <c r="IHX70" s="104">
        <f t="shared" si="252"/>
        <v>0</v>
      </c>
      <c r="IHY70" s="104">
        <f t="shared" si="252"/>
        <v>0</v>
      </c>
      <c r="IHZ70" s="104">
        <f t="shared" si="252"/>
        <v>0</v>
      </c>
      <c r="IIA70" s="104">
        <f t="shared" si="252"/>
        <v>0</v>
      </c>
      <c r="IIB70" s="104">
        <f t="shared" si="252"/>
        <v>0</v>
      </c>
      <c r="IIC70" s="104">
        <f t="shared" si="252"/>
        <v>0</v>
      </c>
      <c r="IID70" s="104">
        <f t="shared" si="252"/>
        <v>0</v>
      </c>
      <c r="IIE70" s="104">
        <f t="shared" si="252"/>
        <v>0</v>
      </c>
      <c r="IIF70" s="104">
        <f t="shared" si="252"/>
        <v>0</v>
      </c>
      <c r="IIG70" s="104">
        <f t="shared" si="252"/>
        <v>0</v>
      </c>
      <c r="IIH70" s="104">
        <f t="shared" si="252"/>
        <v>0</v>
      </c>
      <c r="III70" s="104">
        <f t="shared" si="252"/>
        <v>0</v>
      </c>
      <c r="IIJ70" s="104">
        <f t="shared" si="252"/>
        <v>0</v>
      </c>
      <c r="IIK70" s="104">
        <f t="shared" si="252"/>
        <v>0</v>
      </c>
      <c r="IIL70" s="104">
        <f t="shared" si="252"/>
        <v>0</v>
      </c>
      <c r="IIM70" s="104">
        <f t="shared" si="252"/>
        <v>0</v>
      </c>
      <c r="IIN70" s="104">
        <f t="shared" si="252"/>
        <v>0</v>
      </c>
      <c r="IIO70" s="104">
        <f t="shared" si="252"/>
        <v>0</v>
      </c>
      <c r="IIP70" s="104">
        <f t="shared" si="252"/>
        <v>0</v>
      </c>
      <c r="IIQ70" s="104">
        <f t="shared" si="252"/>
        <v>0</v>
      </c>
      <c r="IIR70" s="104">
        <f t="shared" si="252"/>
        <v>0</v>
      </c>
      <c r="IIS70" s="104">
        <f t="shared" si="252"/>
        <v>0</v>
      </c>
      <c r="IIT70" s="104">
        <f t="shared" si="252"/>
        <v>0</v>
      </c>
      <c r="IIU70" s="104">
        <f t="shared" si="252"/>
        <v>0</v>
      </c>
      <c r="IIV70" s="104">
        <f t="shared" si="252"/>
        <v>0</v>
      </c>
      <c r="IIW70" s="104">
        <f t="shared" si="252"/>
        <v>0</v>
      </c>
      <c r="IIX70" s="104">
        <f t="shared" si="252"/>
        <v>0</v>
      </c>
      <c r="IIY70" s="104">
        <f t="shared" si="252"/>
        <v>0</v>
      </c>
      <c r="IIZ70" s="104">
        <f t="shared" si="252"/>
        <v>0</v>
      </c>
      <c r="IJA70" s="104">
        <f t="shared" si="252"/>
        <v>0</v>
      </c>
      <c r="IJB70" s="104">
        <f t="shared" si="252"/>
        <v>0</v>
      </c>
      <c r="IJC70" s="104">
        <f t="shared" si="252"/>
        <v>0</v>
      </c>
      <c r="IJD70" s="104">
        <f t="shared" si="252"/>
        <v>0</v>
      </c>
      <c r="IJE70" s="104">
        <f t="shared" si="252"/>
        <v>0</v>
      </c>
      <c r="IJF70" s="104">
        <f t="shared" si="252"/>
        <v>0</v>
      </c>
      <c r="IJG70" s="104">
        <f t="shared" si="252"/>
        <v>0</v>
      </c>
      <c r="IJH70" s="104">
        <f t="shared" si="252"/>
        <v>0</v>
      </c>
      <c r="IJI70" s="104">
        <f t="shared" ref="IJI70:ILT70" si="253">+IJI10+IJI18+IJI27+IJI33+IJI39+IJI45+IJI58-IJI69+IJI50</f>
        <v>0</v>
      </c>
      <c r="IJJ70" s="104">
        <f t="shared" si="253"/>
        <v>0</v>
      </c>
      <c r="IJK70" s="104">
        <f t="shared" si="253"/>
        <v>0</v>
      </c>
      <c r="IJL70" s="104">
        <f t="shared" si="253"/>
        <v>0</v>
      </c>
      <c r="IJM70" s="104">
        <f t="shared" si="253"/>
        <v>0</v>
      </c>
      <c r="IJN70" s="104">
        <f t="shared" si="253"/>
        <v>0</v>
      </c>
      <c r="IJO70" s="104">
        <f t="shared" si="253"/>
        <v>0</v>
      </c>
      <c r="IJP70" s="104">
        <f t="shared" si="253"/>
        <v>0</v>
      </c>
      <c r="IJQ70" s="104">
        <f t="shared" si="253"/>
        <v>0</v>
      </c>
      <c r="IJR70" s="104">
        <f t="shared" si="253"/>
        <v>0</v>
      </c>
      <c r="IJS70" s="104">
        <f t="shared" si="253"/>
        <v>0</v>
      </c>
      <c r="IJT70" s="104">
        <f t="shared" si="253"/>
        <v>0</v>
      </c>
      <c r="IJU70" s="104">
        <f t="shared" si="253"/>
        <v>0</v>
      </c>
      <c r="IJV70" s="104">
        <f t="shared" si="253"/>
        <v>0</v>
      </c>
      <c r="IJW70" s="104">
        <f t="shared" si="253"/>
        <v>0</v>
      </c>
      <c r="IJX70" s="104">
        <f t="shared" si="253"/>
        <v>0</v>
      </c>
      <c r="IJY70" s="104">
        <f t="shared" si="253"/>
        <v>0</v>
      </c>
      <c r="IJZ70" s="104">
        <f t="shared" si="253"/>
        <v>0</v>
      </c>
      <c r="IKA70" s="104">
        <f t="shared" si="253"/>
        <v>0</v>
      </c>
      <c r="IKB70" s="104">
        <f t="shared" si="253"/>
        <v>0</v>
      </c>
      <c r="IKC70" s="104">
        <f t="shared" si="253"/>
        <v>0</v>
      </c>
      <c r="IKD70" s="104">
        <f t="shared" si="253"/>
        <v>0</v>
      </c>
      <c r="IKE70" s="104">
        <f t="shared" si="253"/>
        <v>0</v>
      </c>
      <c r="IKF70" s="104">
        <f t="shared" si="253"/>
        <v>0</v>
      </c>
      <c r="IKG70" s="104">
        <f t="shared" si="253"/>
        <v>0</v>
      </c>
      <c r="IKH70" s="104">
        <f t="shared" si="253"/>
        <v>0</v>
      </c>
      <c r="IKI70" s="104">
        <f t="shared" si="253"/>
        <v>0</v>
      </c>
      <c r="IKJ70" s="104">
        <f t="shared" si="253"/>
        <v>0</v>
      </c>
      <c r="IKK70" s="104">
        <f t="shared" si="253"/>
        <v>0</v>
      </c>
      <c r="IKL70" s="104">
        <f t="shared" si="253"/>
        <v>0</v>
      </c>
      <c r="IKM70" s="104">
        <f t="shared" si="253"/>
        <v>0</v>
      </c>
      <c r="IKN70" s="104">
        <f t="shared" si="253"/>
        <v>0</v>
      </c>
      <c r="IKO70" s="104">
        <f t="shared" si="253"/>
        <v>0</v>
      </c>
      <c r="IKP70" s="104">
        <f t="shared" si="253"/>
        <v>0</v>
      </c>
      <c r="IKQ70" s="104">
        <f t="shared" si="253"/>
        <v>0</v>
      </c>
      <c r="IKR70" s="104">
        <f t="shared" si="253"/>
        <v>0</v>
      </c>
      <c r="IKS70" s="104">
        <f t="shared" si="253"/>
        <v>0</v>
      </c>
      <c r="IKT70" s="104">
        <f t="shared" si="253"/>
        <v>0</v>
      </c>
      <c r="IKU70" s="104">
        <f t="shared" si="253"/>
        <v>0</v>
      </c>
      <c r="IKV70" s="104">
        <f t="shared" si="253"/>
        <v>0</v>
      </c>
      <c r="IKW70" s="104">
        <f t="shared" si="253"/>
        <v>0</v>
      </c>
      <c r="IKX70" s="104">
        <f t="shared" si="253"/>
        <v>0</v>
      </c>
      <c r="IKY70" s="104">
        <f t="shared" si="253"/>
        <v>0</v>
      </c>
      <c r="IKZ70" s="104">
        <f t="shared" si="253"/>
        <v>0</v>
      </c>
      <c r="ILA70" s="104">
        <f t="shared" si="253"/>
        <v>0</v>
      </c>
      <c r="ILB70" s="104">
        <f t="shared" si="253"/>
        <v>0</v>
      </c>
      <c r="ILC70" s="104">
        <f t="shared" si="253"/>
        <v>0</v>
      </c>
      <c r="ILD70" s="104">
        <f t="shared" si="253"/>
        <v>0</v>
      </c>
      <c r="ILE70" s="104">
        <f t="shared" si="253"/>
        <v>0</v>
      </c>
      <c r="ILF70" s="104">
        <f t="shared" si="253"/>
        <v>0</v>
      </c>
      <c r="ILG70" s="104">
        <f t="shared" si="253"/>
        <v>0</v>
      </c>
      <c r="ILH70" s="104">
        <f t="shared" si="253"/>
        <v>0</v>
      </c>
      <c r="ILI70" s="104">
        <f t="shared" si="253"/>
        <v>0</v>
      </c>
      <c r="ILJ70" s="104">
        <f t="shared" si="253"/>
        <v>0</v>
      </c>
      <c r="ILK70" s="104">
        <f t="shared" si="253"/>
        <v>0</v>
      </c>
      <c r="ILL70" s="104">
        <f t="shared" si="253"/>
        <v>0</v>
      </c>
      <c r="ILM70" s="104">
        <f t="shared" si="253"/>
        <v>0</v>
      </c>
      <c r="ILN70" s="104">
        <f t="shared" si="253"/>
        <v>0</v>
      </c>
      <c r="ILO70" s="104">
        <f t="shared" si="253"/>
        <v>0</v>
      </c>
      <c r="ILP70" s="104">
        <f t="shared" si="253"/>
        <v>0</v>
      </c>
      <c r="ILQ70" s="104">
        <f t="shared" si="253"/>
        <v>0</v>
      </c>
      <c r="ILR70" s="104">
        <f t="shared" si="253"/>
        <v>0</v>
      </c>
      <c r="ILS70" s="104">
        <f t="shared" si="253"/>
        <v>0</v>
      </c>
      <c r="ILT70" s="104">
        <f t="shared" si="253"/>
        <v>0</v>
      </c>
      <c r="ILU70" s="104">
        <f t="shared" ref="ILU70:IOF70" si="254">+ILU10+ILU18+ILU27+ILU33+ILU39+ILU45+ILU58-ILU69+ILU50</f>
        <v>0</v>
      </c>
      <c r="ILV70" s="104">
        <f t="shared" si="254"/>
        <v>0</v>
      </c>
      <c r="ILW70" s="104">
        <f t="shared" si="254"/>
        <v>0</v>
      </c>
      <c r="ILX70" s="104">
        <f t="shared" si="254"/>
        <v>0</v>
      </c>
      <c r="ILY70" s="104">
        <f t="shared" si="254"/>
        <v>0</v>
      </c>
      <c r="ILZ70" s="104">
        <f t="shared" si="254"/>
        <v>0</v>
      </c>
      <c r="IMA70" s="104">
        <f t="shared" si="254"/>
        <v>0</v>
      </c>
      <c r="IMB70" s="104">
        <f t="shared" si="254"/>
        <v>0</v>
      </c>
      <c r="IMC70" s="104">
        <f t="shared" si="254"/>
        <v>0</v>
      </c>
      <c r="IMD70" s="104">
        <f t="shared" si="254"/>
        <v>0</v>
      </c>
      <c r="IME70" s="104">
        <f t="shared" si="254"/>
        <v>0</v>
      </c>
      <c r="IMF70" s="104">
        <f t="shared" si="254"/>
        <v>0</v>
      </c>
      <c r="IMG70" s="104">
        <f t="shared" si="254"/>
        <v>0</v>
      </c>
      <c r="IMH70" s="104">
        <f t="shared" si="254"/>
        <v>0</v>
      </c>
      <c r="IMI70" s="104">
        <f t="shared" si="254"/>
        <v>0</v>
      </c>
      <c r="IMJ70" s="104">
        <f t="shared" si="254"/>
        <v>0</v>
      </c>
      <c r="IMK70" s="104">
        <f t="shared" si="254"/>
        <v>0</v>
      </c>
      <c r="IML70" s="104">
        <f t="shared" si="254"/>
        <v>0</v>
      </c>
      <c r="IMM70" s="104">
        <f t="shared" si="254"/>
        <v>0</v>
      </c>
      <c r="IMN70" s="104">
        <f t="shared" si="254"/>
        <v>0</v>
      </c>
      <c r="IMO70" s="104">
        <f t="shared" si="254"/>
        <v>0</v>
      </c>
      <c r="IMP70" s="104">
        <f t="shared" si="254"/>
        <v>0</v>
      </c>
      <c r="IMQ70" s="104">
        <f t="shared" si="254"/>
        <v>0</v>
      </c>
      <c r="IMR70" s="104">
        <f t="shared" si="254"/>
        <v>0</v>
      </c>
      <c r="IMS70" s="104">
        <f t="shared" si="254"/>
        <v>0</v>
      </c>
      <c r="IMT70" s="104">
        <f t="shared" si="254"/>
        <v>0</v>
      </c>
      <c r="IMU70" s="104">
        <f t="shared" si="254"/>
        <v>0</v>
      </c>
      <c r="IMV70" s="104">
        <f t="shared" si="254"/>
        <v>0</v>
      </c>
      <c r="IMW70" s="104">
        <f t="shared" si="254"/>
        <v>0</v>
      </c>
      <c r="IMX70" s="104">
        <f t="shared" si="254"/>
        <v>0</v>
      </c>
      <c r="IMY70" s="104">
        <f t="shared" si="254"/>
        <v>0</v>
      </c>
      <c r="IMZ70" s="104">
        <f t="shared" si="254"/>
        <v>0</v>
      </c>
      <c r="INA70" s="104">
        <f t="shared" si="254"/>
        <v>0</v>
      </c>
      <c r="INB70" s="104">
        <f t="shared" si="254"/>
        <v>0</v>
      </c>
      <c r="INC70" s="104">
        <f t="shared" si="254"/>
        <v>0</v>
      </c>
      <c r="IND70" s="104">
        <f t="shared" si="254"/>
        <v>0</v>
      </c>
      <c r="INE70" s="104">
        <f t="shared" si="254"/>
        <v>0</v>
      </c>
      <c r="INF70" s="104">
        <f t="shared" si="254"/>
        <v>0</v>
      </c>
      <c r="ING70" s="104">
        <f t="shared" si="254"/>
        <v>0</v>
      </c>
      <c r="INH70" s="104">
        <f t="shared" si="254"/>
        <v>0</v>
      </c>
      <c r="INI70" s="104">
        <f t="shared" si="254"/>
        <v>0</v>
      </c>
      <c r="INJ70" s="104">
        <f t="shared" si="254"/>
        <v>0</v>
      </c>
      <c r="INK70" s="104">
        <f t="shared" si="254"/>
        <v>0</v>
      </c>
      <c r="INL70" s="104">
        <f t="shared" si="254"/>
        <v>0</v>
      </c>
      <c r="INM70" s="104">
        <f t="shared" si="254"/>
        <v>0</v>
      </c>
      <c r="INN70" s="104">
        <f t="shared" si="254"/>
        <v>0</v>
      </c>
      <c r="INO70" s="104">
        <f t="shared" si="254"/>
        <v>0</v>
      </c>
      <c r="INP70" s="104">
        <f t="shared" si="254"/>
        <v>0</v>
      </c>
      <c r="INQ70" s="104">
        <f t="shared" si="254"/>
        <v>0</v>
      </c>
      <c r="INR70" s="104">
        <f t="shared" si="254"/>
        <v>0</v>
      </c>
      <c r="INS70" s="104">
        <f t="shared" si="254"/>
        <v>0</v>
      </c>
      <c r="INT70" s="104">
        <f t="shared" si="254"/>
        <v>0</v>
      </c>
      <c r="INU70" s="104">
        <f t="shared" si="254"/>
        <v>0</v>
      </c>
      <c r="INV70" s="104">
        <f t="shared" si="254"/>
        <v>0</v>
      </c>
      <c r="INW70" s="104">
        <f t="shared" si="254"/>
        <v>0</v>
      </c>
      <c r="INX70" s="104">
        <f t="shared" si="254"/>
        <v>0</v>
      </c>
      <c r="INY70" s="104">
        <f t="shared" si="254"/>
        <v>0</v>
      </c>
      <c r="INZ70" s="104">
        <f t="shared" si="254"/>
        <v>0</v>
      </c>
      <c r="IOA70" s="104">
        <f t="shared" si="254"/>
        <v>0</v>
      </c>
      <c r="IOB70" s="104">
        <f t="shared" si="254"/>
        <v>0</v>
      </c>
      <c r="IOC70" s="104">
        <f t="shared" si="254"/>
        <v>0</v>
      </c>
      <c r="IOD70" s="104">
        <f t="shared" si="254"/>
        <v>0</v>
      </c>
      <c r="IOE70" s="104">
        <f t="shared" si="254"/>
        <v>0</v>
      </c>
      <c r="IOF70" s="104">
        <f t="shared" si="254"/>
        <v>0</v>
      </c>
      <c r="IOG70" s="104">
        <f t="shared" ref="IOG70:IQR70" si="255">+IOG10+IOG18+IOG27+IOG33+IOG39+IOG45+IOG58-IOG69+IOG50</f>
        <v>0</v>
      </c>
      <c r="IOH70" s="104">
        <f t="shared" si="255"/>
        <v>0</v>
      </c>
      <c r="IOI70" s="104">
        <f t="shared" si="255"/>
        <v>0</v>
      </c>
      <c r="IOJ70" s="104">
        <f t="shared" si="255"/>
        <v>0</v>
      </c>
      <c r="IOK70" s="104">
        <f t="shared" si="255"/>
        <v>0</v>
      </c>
      <c r="IOL70" s="104">
        <f t="shared" si="255"/>
        <v>0</v>
      </c>
      <c r="IOM70" s="104">
        <f t="shared" si="255"/>
        <v>0</v>
      </c>
      <c r="ION70" s="104">
        <f t="shared" si="255"/>
        <v>0</v>
      </c>
      <c r="IOO70" s="104">
        <f t="shared" si="255"/>
        <v>0</v>
      </c>
      <c r="IOP70" s="104">
        <f t="shared" si="255"/>
        <v>0</v>
      </c>
      <c r="IOQ70" s="104">
        <f t="shared" si="255"/>
        <v>0</v>
      </c>
      <c r="IOR70" s="104">
        <f t="shared" si="255"/>
        <v>0</v>
      </c>
      <c r="IOS70" s="104">
        <f t="shared" si="255"/>
        <v>0</v>
      </c>
      <c r="IOT70" s="104">
        <f t="shared" si="255"/>
        <v>0</v>
      </c>
      <c r="IOU70" s="104">
        <f t="shared" si="255"/>
        <v>0</v>
      </c>
      <c r="IOV70" s="104">
        <f t="shared" si="255"/>
        <v>0</v>
      </c>
      <c r="IOW70" s="104">
        <f t="shared" si="255"/>
        <v>0</v>
      </c>
      <c r="IOX70" s="104">
        <f t="shared" si="255"/>
        <v>0</v>
      </c>
      <c r="IOY70" s="104">
        <f t="shared" si="255"/>
        <v>0</v>
      </c>
      <c r="IOZ70" s="104">
        <f t="shared" si="255"/>
        <v>0</v>
      </c>
      <c r="IPA70" s="104">
        <f t="shared" si="255"/>
        <v>0</v>
      </c>
      <c r="IPB70" s="104">
        <f t="shared" si="255"/>
        <v>0</v>
      </c>
      <c r="IPC70" s="104">
        <f t="shared" si="255"/>
        <v>0</v>
      </c>
      <c r="IPD70" s="104">
        <f t="shared" si="255"/>
        <v>0</v>
      </c>
      <c r="IPE70" s="104">
        <f t="shared" si="255"/>
        <v>0</v>
      </c>
      <c r="IPF70" s="104">
        <f t="shared" si="255"/>
        <v>0</v>
      </c>
      <c r="IPG70" s="104">
        <f t="shared" si="255"/>
        <v>0</v>
      </c>
      <c r="IPH70" s="104">
        <f t="shared" si="255"/>
        <v>0</v>
      </c>
      <c r="IPI70" s="104">
        <f t="shared" si="255"/>
        <v>0</v>
      </c>
      <c r="IPJ70" s="104">
        <f t="shared" si="255"/>
        <v>0</v>
      </c>
      <c r="IPK70" s="104">
        <f t="shared" si="255"/>
        <v>0</v>
      </c>
      <c r="IPL70" s="104">
        <f t="shared" si="255"/>
        <v>0</v>
      </c>
      <c r="IPM70" s="104">
        <f t="shared" si="255"/>
        <v>0</v>
      </c>
      <c r="IPN70" s="104">
        <f t="shared" si="255"/>
        <v>0</v>
      </c>
      <c r="IPO70" s="104">
        <f t="shared" si="255"/>
        <v>0</v>
      </c>
      <c r="IPP70" s="104">
        <f t="shared" si="255"/>
        <v>0</v>
      </c>
      <c r="IPQ70" s="104">
        <f t="shared" si="255"/>
        <v>0</v>
      </c>
      <c r="IPR70" s="104">
        <f t="shared" si="255"/>
        <v>0</v>
      </c>
      <c r="IPS70" s="104">
        <f t="shared" si="255"/>
        <v>0</v>
      </c>
      <c r="IPT70" s="104">
        <f t="shared" si="255"/>
        <v>0</v>
      </c>
      <c r="IPU70" s="104">
        <f t="shared" si="255"/>
        <v>0</v>
      </c>
      <c r="IPV70" s="104">
        <f t="shared" si="255"/>
        <v>0</v>
      </c>
      <c r="IPW70" s="104">
        <f t="shared" si="255"/>
        <v>0</v>
      </c>
      <c r="IPX70" s="104">
        <f t="shared" si="255"/>
        <v>0</v>
      </c>
      <c r="IPY70" s="104">
        <f t="shared" si="255"/>
        <v>0</v>
      </c>
      <c r="IPZ70" s="104">
        <f t="shared" si="255"/>
        <v>0</v>
      </c>
      <c r="IQA70" s="104">
        <f t="shared" si="255"/>
        <v>0</v>
      </c>
      <c r="IQB70" s="104">
        <f t="shared" si="255"/>
        <v>0</v>
      </c>
      <c r="IQC70" s="104">
        <f t="shared" si="255"/>
        <v>0</v>
      </c>
      <c r="IQD70" s="104">
        <f t="shared" si="255"/>
        <v>0</v>
      </c>
      <c r="IQE70" s="104">
        <f t="shared" si="255"/>
        <v>0</v>
      </c>
      <c r="IQF70" s="104">
        <f t="shared" si="255"/>
        <v>0</v>
      </c>
      <c r="IQG70" s="104">
        <f t="shared" si="255"/>
        <v>0</v>
      </c>
      <c r="IQH70" s="104">
        <f t="shared" si="255"/>
        <v>0</v>
      </c>
      <c r="IQI70" s="104">
        <f t="shared" si="255"/>
        <v>0</v>
      </c>
      <c r="IQJ70" s="104">
        <f t="shared" si="255"/>
        <v>0</v>
      </c>
      <c r="IQK70" s="104">
        <f t="shared" si="255"/>
        <v>0</v>
      </c>
      <c r="IQL70" s="104">
        <f t="shared" si="255"/>
        <v>0</v>
      </c>
      <c r="IQM70" s="104">
        <f t="shared" si="255"/>
        <v>0</v>
      </c>
      <c r="IQN70" s="104">
        <f t="shared" si="255"/>
        <v>0</v>
      </c>
      <c r="IQO70" s="104">
        <f t="shared" si="255"/>
        <v>0</v>
      </c>
      <c r="IQP70" s="104">
        <f t="shared" si="255"/>
        <v>0</v>
      </c>
      <c r="IQQ70" s="104">
        <f t="shared" si="255"/>
        <v>0</v>
      </c>
      <c r="IQR70" s="104">
        <f t="shared" si="255"/>
        <v>0</v>
      </c>
      <c r="IQS70" s="104">
        <f t="shared" ref="IQS70:ITD70" si="256">+IQS10+IQS18+IQS27+IQS33+IQS39+IQS45+IQS58-IQS69+IQS50</f>
        <v>0</v>
      </c>
      <c r="IQT70" s="104">
        <f t="shared" si="256"/>
        <v>0</v>
      </c>
      <c r="IQU70" s="104">
        <f t="shared" si="256"/>
        <v>0</v>
      </c>
      <c r="IQV70" s="104">
        <f t="shared" si="256"/>
        <v>0</v>
      </c>
      <c r="IQW70" s="104">
        <f t="shared" si="256"/>
        <v>0</v>
      </c>
      <c r="IQX70" s="104">
        <f t="shared" si="256"/>
        <v>0</v>
      </c>
      <c r="IQY70" s="104">
        <f t="shared" si="256"/>
        <v>0</v>
      </c>
      <c r="IQZ70" s="104">
        <f t="shared" si="256"/>
        <v>0</v>
      </c>
      <c r="IRA70" s="104">
        <f t="shared" si="256"/>
        <v>0</v>
      </c>
      <c r="IRB70" s="104">
        <f t="shared" si="256"/>
        <v>0</v>
      </c>
      <c r="IRC70" s="104">
        <f t="shared" si="256"/>
        <v>0</v>
      </c>
      <c r="IRD70" s="104">
        <f t="shared" si="256"/>
        <v>0</v>
      </c>
      <c r="IRE70" s="104">
        <f t="shared" si="256"/>
        <v>0</v>
      </c>
      <c r="IRF70" s="104">
        <f t="shared" si="256"/>
        <v>0</v>
      </c>
      <c r="IRG70" s="104">
        <f t="shared" si="256"/>
        <v>0</v>
      </c>
      <c r="IRH70" s="104">
        <f t="shared" si="256"/>
        <v>0</v>
      </c>
      <c r="IRI70" s="104">
        <f t="shared" si="256"/>
        <v>0</v>
      </c>
      <c r="IRJ70" s="104">
        <f t="shared" si="256"/>
        <v>0</v>
      </c>
      <c r="IRK70" s="104">
        <f t="shared" si="256"/>
        <v>0</v>
      </c>
      <c r="IRL70" s="104">
        <f t="shared" si="256"/>
        <v>0</v>
      </c>
      <c r="IRM70" s="104">
        <f t="shared" si="256"/>
        <v>0</v>
      </c>
      <c r="IRN70" s="104">
        <f t="shared" si="256"/>
        <v>0</v>
      </c>
      <c r="IRO70" s="104">
        <f t="shared" si="256"/>
        <v>0</v>
      </c>
      <c r="IRP70" s="104">
        <f t="shared" si="256"/>
        <v>0</v>
      </c>
      <c r="IRQ70" s="104">
        <f t="shared" si="256"/>
        <v>0</v>
      </c>
      <c r="IRR70" s="104">
        <f t="shared" si="256"/>
        <v>0</v>
      </c>
      <c r="IRS70" s="104">
        <f t="shared" si="256"/>
        <v>0</v>
      </c>
      <c r="IRT70" s="104">
        <f t="shared" si="256"/>
        <v>0</v>
      </c>
      <c r="IRU70" s="104">
        <f t="shared" si="256"/>
        <v>0</v>
      </c>
      <c r="IRV70" s="104">
        <f t="shared" si="256"/>
        <v>0</v>
      </c>
      <c r="IRW70" s="104">
        <f t="shared" si="256"/>
        <v>0</v>
      </c>
      <c r="IRX70" s="104">
        <f t="shared" si="256"/>
        <v>0</v>
      </c>
      <c r="IRY70" s="104">
        <f t="shared" si="256"/>
        <v>0</v>
      </c>
      <c r="IRZ70" s="104">
        <f t="shared" si="256"/>
        <v>0</v>
      </c>
      <c r="ISA70" s="104">
        <f t="shared" si="256"/>
        <v>0</v>
      </c>
      <c r="ISB70" s="104">
        <f t="shared" si="256"/>
        <v>0</v>
      </c>
      <c r="ISC70" s="104">
        <f t="shared" si="256"/>
        <v>0</v>
      </c>
      <c r="ISD70" s="104">
        <f t="shared" si="256"/>
        <v>0</v>
      </c>
      <c r="ISE70" s="104">
        <f t="shared" si="256"/>
        <v>0</v>
      </c>
      <c r="ISF70" s="104">
        <f t="shared" si="256"/>
        <v>0</v>
      </c>
      <c r="ISG70" s="104">
        <f t="shared" si="256"/>
        <v>0</v>
      </c>
      <c r="ISH70" s="104">
        <f t="shared" si="256"/>
        <v>0</v>
      </c>
      <c r="ISI70" s="104">
        <f t="shared" si="256"/>
        <v>0</v>
      </c>
      <c r="ISJ70" s="104">
        <f t="shared" si="256"/>
        <v>0</v>
      </c>
      <c r="ISK70" s="104">
        <f t="shared" si="256"/>
        <v>0</v>
      </c>
      <c r="ISL70" s="104">
        <f t="shared" si="256"/>
        <v>0</v>
      </c>
      <c r="ISM70" s="104">
        <f t="shared" si="256"/>
        <v>0</v>
      </c>
      <c r="ISN70" s="104">
        <f t="shared" si="256"/>
        <v>0</v>
      </c>
      <c r="ISO70" s="104">
        <f t="shared" si="256"/>
        <v>0</v>
      </c>
      <c r="ISP70" s="104">
        <f t="shared" si="256"/>
        <v>0</v>
      </c>
      <c r="ISQ70" s="104">
        <f t="shared" si="256"/>
        <v>0</v>
      </c>
      <c r="ISR70" s="104">
        <f t="shared" si="256"/>
        <v>0</v>
      </c>
      <c r="ISS70" s="104">
        <f t="shared" si="256"/>
        <v>0</v>
      </c>
      <c r="IST70" s="104">
        <f t="shared" si="256"/>
        <v>0</v>
      </c>
      <c r="ISU70" s="104">
        <f t="shared" si="256"/>
        <v>0</v>
      </c>
      <c r="ISV70" s="104">
        <f t="shared" si="256"/>
        <v>0</v>
      </c>
      <c r="ISW70" s="104">
        <f t="shared" si="256"/>
        <v>0</v>
      </c>
      <c r="ISX70" s="104">
        <f t="shared" si="256"/>
        <v>0</v>
      </c>
      <c r="ISY70" s="104">
        <f t="shared" si="256"/>
        <v>0</v>
      </c>
      <c r="ISZ70" s="104">
        <f t="shared" si="256"/>
        <v>0</v>
      </c>
      <c r="ITA70" s="104">
        <f t="shared" si="256"/>
        <v>0</v>
      </c>
      <c r="ITB70" s="104">
        <f t="shared" si="256"/>
        <v>0</v>
      </c>
      <c r="ITC70" s="104">
        <f t="shared" si="256"/>
        <v>0</v>
      </c>
      <c r="ITD70" s="104">
        <f t="shared" si="256"/>
        <v>0</v>
      </c>
      <c r="ITE70" s="104">
        <f t="shared" ref="ITE70:IVP70" si="257">+ITE10+ITE18+ITE27+ITE33+ITE39+ITE45+ITE58-ITE69+ITE50</f>
        <v>0</v>
      </c>
      <c r="ITF70" s="104">
        <f t="shared" si="257"/>
        <v>0</v>
      </c>
      <c r="ITG70" s="104">
        <f t="shared" si="257"/>
        <v>0</v>
      </c>
      <c r="ITH70" s="104">
        <f t="shared" si="257"/>
        <v>0</v>
      </c>
      <c r="ITI70" s="104">
        <f t="shared" si="257"/>
        <v>0</v>
      </c>
      <c r="ITJ70" s="104">
        <f t="shared" si="257"/>
        <v>0</v>
      </c>
      <c r="ITK70" s="104">
        <f t="shared" si="257"/>
        <v>0</v>
      </c>
      <c r="ITL70" s="104">
        <f t="shared" si="257"/>
        <v>0</v>
      </c>
      <c r="ITM70" s="104">
        <f t="shared" si="257"/>
        <v>0</v>
      </c>
      <c r="ITN70" s="104">
        <f t="shared" si="257"/>
        <v>0</v>
      </c>
      <c r="ITO70" s="104">
        <f t="shared" si="257"/>
        <v>0</v>
      </c>
      <c r="ITP70" s="104">
        <f t="shared" si="257"/>
        <v>0</v>
      </c>
      <c r="ITQ70" s="104">
        <f t="shared" si="257"/>
        <v>0</v>
      </c>
      <c r="ITR70" s="104">
        <f t="shared" si="257"/>
        <v>0</v>
      </c>
      <c r="ITS70" s="104">
        <f t="shared" si="257"/>
        <v>0</v>
      </c>
      <c r="ITT70" s="104">
        <f t="shared" si="257"/>
        <v>0</v>
      </c>
      <c r="ITU70" s="104">
        <f t="shared" si="257"/>
        <v>0</v>
      </c>
      <c r="ITV70" s="104">
        <f t="shared" si="257"/>
        <v>0</v>
      </c>
      <c r="ITW70" s="104">
        <f t="shared" si="257"/>
        <v>0</v>
      </c>
      <c r="ITX70" s="104">
        <f t="shared" si="257"/>
        <v>0</v>
      </c>
      <c r="ITY70" s="104">
        <f t="shared" si="257"/>
        <v>0</v>
      </c>
      <c r="ITZ70" s="104">
        <f t="shared" si="257"/>
        <v>0</v>
      </c>
      <c r="IUA70" s="104">
        <f t="shared" si="257"/>
        <v>0</v>
      </c>
      <c r="IUB70" s="104">
        <f t="shared" si="257"/>
        <v>0</v>
      </c>
      <c r="IUC70" s="104">
        <f t="shared" si="257"/>
        <v>0</v>
      </c>
      <c r="IUD70" s="104">
        <f t="shared" si="257"/>
        <v>0</v>
      </c>
      <c r="IUE70" s="104">
        <f t="shared" si="257"/>
        <v>0</v>
      </c>
      <c r="IUF70" s="104">
        <f t="shared" si="257"/>
        <v>0</v>
      </c>
      <c r="IUG70" s="104">
        <f t="shared" si="257"/>
        <v>0</v>
      </c>
      <c r="IUH70" s="104">
        <f t="shared" si="257"/>
        <v>0</v>
      </c>
      <c r="IUI70" s="104">
        <f t="shared" si="257"/>
        <v>0</v>
      </c>
      <c r="IUJ70" s="104">
        <f t="shared" si="257"/>
        <v>0</v>
      </c>
      <c r="IUK70" s="104">
        <f t="shared" si="257"/>
        <v>0</v>
      </c>
      <c r="IUL70" s="104">
        <f t="shared" si="257"/>
        <v>0</v>
      </c>
      <c r="IUM70" s="104">
        <f t="shared" si="257"/>
        <v>0</v>
      </c>
      <c r="IUN70" s="104">
        <f t="shared" si="257"/>
        <v>0</v>
      </c>
      <c r="IUO70" s="104">
        <f t="shared" si="257"/>
        <v>0</v>
      </c>
      <c r="IUP70" s="104">
        <f t="shared" si="257"/>
        <v>0</v>
      </c>
      <c r="IUQ70" s="104">
        <f t="shared" si="257"/>
        <v>0</v>
      </c>
      <c r="IUR70" s="104">
        <f t="shared" si="257"/>
        <v>0</v>
      </c>
      <c r="IUS70" s="104">
        <f t="shared" si="257"/>
        <v>0</v>
      </c>
      <c r="IUT70" s="104">
        <f t="shared" si="257"/>
        <v>0</v>
      </c>
      <c r="IUU70" s="104">
        <f t="shared" si="257"/>
        <v>0</v>
      </c>
      <c r="IUV70" s="104">
        <f t="shared" si="257"/>
        <v>0</v>
      </c>
      <c r="IUW70" s="104">
        <f t="shared" si="257"/>
        <v>0</v>
      </c>
      <c r="IUX70" s="104">
        <f t="shared" si="257"/>
        <v>0</v>
      </c>
      <c r="IUY70" s="104">
        <f t="shared" si="257"/>
        <v>0</v>
      </c>
      <c r="IUZ70" s="104">
        <f t="shared" si="257"/>
        <v>0</v>
      </c>
      <c r="IVA70" s="104">
        <f t="shared" si="257"/>
        <v>0</v>
      </c>
      <c r="IVB70" s="104">
        <f t="shared" si="257"/>
        <v>0</v>
      </c>
      <c r="IVC70" s="104">
        <f t="shared" si="257"/>
        <v>0</v>
      </c>
      <c r="IVD70" s="104">
        <f t="shared" si="257"/>
        <v>0</v>
      </c>
      <c r="IVE70" s="104">
        <f t="shared" si="257"/>
        <v>0</v>
      </c>
      <c r="IVF70" s="104">
        <f t="shared" si="257"/>
        <v>0</v>
      </c>
      <c r="IVG70" s="104">
        <f t="shared" si="257"/>
        <v>0</v>
      </c>
      <c r="IVH70" s="104">
        <f t="shared" si="257"/>
        <v>0</v>
      </c>
      <c r="IVI70" s="104">
        <f t="shared" si="257"/>
        <v>0</v>
      </c>
      <c r="IVJ70" s="104">
        <f t="shared" si="257"/>
        <v>0</v>
      </c>
      <c r="IVK70" s="104">
        <f t="shared" si="257"/>
        <v>0</v>
      </c>
      <c r="IVL70" s="104">
        <f t="shared" si="257"/>
        <v>0</v>
      </c>
      <c r="IVM70" s="104">
        <f t="shared" si="257"/>
        <v>0</v>
      </c>
      <c r="IVN70" s="104">
        <f t="shared" si="257"/>
        <v>0</v>
      </c>
      <c r="IVO70" s="104">
        <f t="shared" si="257"/>
        <v>0</v>
      </c>
      <c r="IVP70" s="104">
        <f t="shared" si="257"/>
        <v>0</v>
      </c>
      <c r="IVQ70" s="104">
        <f t="shared" ref="IVQ70:IYB70" si="258">+IVQ10+IVQ18+IVQ27+IVQ33+IVQ39+IVQ45+IVQ58-IVQ69+IVQ50</f>
        <v>0</v>
      </c>
      <c r="IVR70" s="104">
        <f t="shared" si="258"/>
        <v>0</v>
      </c>
      <c r="IVS70" s="104">
        <f t="shared" si="258"/>
        <v>0</v>
      </c>
      <c r="IVT70" s="104">
        <f t="shared" si="258"/>
        <v>0</v>
      </c>
      <c r="IVU70" s="104">
        <f t="shared" si="258"/>
        <v>0</v>
      </c>
      <c r="IVV70" s="104">
        <f t="shared" si="258"/>
        <v>0</v>
      </c>
      <c r="IVW70" s="104">
        <f t="shared" si="258"/>
        <v>0</v>
      </c>
      <c r="IVX70" s="104">
        <f t="shared" si="258"/>
        <v>0</v>
      </c>
      <c r="IVY70" s="104">
        <f t="shared" si="258"/>
        <v>0</v>
      </c>
      <c r="IVZ70" s="104">
        <f t="shared" si="258"/>
        <v>0</v>
      </c>
      <c r="IWA70" s="104">
        <f t="shared" si="258"/>
        <v>0</v>
      </c>
      <c r="IWB70" s="104">
        <f t="shared" si="258"/>
        <v>0</v>
      </c>
      <c r="IWC70" s="104">
        <f t="shared" si="258"/>
        <v>0</v>
      </c>
      <c r="IWD70" s="104">
        <f t="shared" si="258"/>
        <v>0</v>
      </c>
      <c r="IWE70" s="104">
        <f t="shared" si="258"/>
        <v>0</v>
      </c>
      <c r="IWF70" s="104">
        <f t="shared" si="258"/>
        <v>0</v>
      </c>
      <c r="IWG70" s="104">
        <f t="shared" si="258"/>
        <v>0</v>
      </c>
      <c r="IWH70" s="104">
        <f t="shared" si="258"/>
        <v>0</v>
      </c>
      <c r="IWI70" s="104">
        <f t="shared" si="258"/>
        <v>0</v>
      </c>
      <c r="IWJ70" s="104">
        <f t="shared" si="258"/>
        <v>0</v>
      </c>
      <c r="IWK70" s="104">
        <f t="shared" si="258"/>
        <v>0</v>
      </c>
      <c r="IWL70" s="104">
        <f t="shared" si="258"/>
        <v>0</v>
      </c>
      <c r="IWM70" s="104">
        <f t="shared" si="258"/>
        <v>0</v>
      </c>
      <c r="IWN70" s="104">
        <f t="shared" si="258"/>
        <v>0</v>
      </c>
      <c r="IWO70" s="104">
        <f t="shared" si="258"/>
        <v>0</v>
      </c>
      <c r="IWP70" s="104">
        <f t="shared" si="258"/>
        <v>0</v>
      </c>
      <c r="IWQ70" s="104">
        <f t="shared" si="258"/>
        <v>0</v>
      </c>
      <c r="IWR70" s="104">
        <f t="shared" si="258"/>
        <v>0</v>
      </c>
      <c r="IWS70" s="104">
        <f t="shared" si="258"/>
        <v>0</v>
      </c>
      <c r="IWT70" s="104">
        <f t="shared" si="258"/>
        <v>0</v>
      </c>
      <c r="IWU70" s="104">
        <f t="shared" si="258"/>
        <v>0</v>
      </c>
      <c r="IWV70" s="104">
        <f t="shared" si="258"/>
        <v>0</v>
      </c>
      <c r="IWW70" s="104">
        <f t="shared" si="258"/>
        <v>0</v>
      </c>
      <c r="IWX70" s="104">
        <f t="shared" si="258"/>
        <v>0</v>
      </c>
      <c r="IWY70" s="104">
        <f t="shared" si="258"/>
        <v>0</v>
      </c>
      <c r="IWZ70" s="104">
        <f t="shared" si="258"/>
        <v>0</v>
      </c>
      <c r="IXA70" s="104">
        <f t="shared" si="258"/>
        <v>0</v>
      </c>
      <c r="IXB70" s="104">
        <f t="shared" si="258"/>
        <v>0</v>
      </c>
      <c r="IXC70" s="104">
        <f t="shared" si="258"/>
        <v>0</v>
      </c>
      <c r="IXD70" s="104">
        <f t="shared" si="258"/>
        <v>0</v>
      </c>
      <c r="IXE70" s="104">
        <f t="shared" si="258"/>
        <v>0</v>
      </c>
      <c r="IXF70" s="104">
        <f t="shared" si="258"/>
        <v>0</v>
      </c>
      <c r="IXG70" s="104">
        <f t="shared" si="258"/>
        <v>0</v>
      </c>
      <c r="IXH70" s="104">
        <f t="shared" si="258"/>
        <v>0</v>
      </c>
      <c r="IXI70" s="104">
        <f t="shared" si="258"/>
        <v>0</v>
      </c>
      <c r="IXJ70" s="104">
        <f t="shared" si="258"/>
        <v>0</v>
      </c>
      <c r="IXK70" s="104">
        <f t="shared" si="258"/>
        <v>0</v>
      </c>
      <c r="IXL70" s="104">
        <f t="shared" si="258"/>
        <v>0</v>
      </c>
      <c r="IXM70" s="104">
        <f t="shared" si="258"/>
        <v>0</v>
      </c>
      <c r="IXN70" s="104">
        <f t="shared" si="258"/>
        <v>0</v>
      </c>
      <c r="IXO70" s="104">
        <f t="shared" si="258"/>
        <v>0</v>
      </c>
      <c r="IXP70" s="104">
        <f t="shared" si="258"/>
        <v>0</v>
      </c>
      <c r="IXQ70" s="104">
        <f t="shared" si="258"/>
        <v>0</v>
      </c>
      <c r="IXR70" s="104">
        <f t="shared" si="258"/>
        <v>0</v>
      </c>
      <c r="IXS70" s="104">
        <f t="shared" si="258"/>
        <v>0</v>
      </c>
      <c r="IXT70" s="104">
        <f t="shared" si="258"/>
        <v>0</v>
      </c>
      <c r="IXU70" s="104">
        <f t="shared" si="258"/>
        <v>0</v>
      </c>
      <c r="IXV70" s="104">
        <f t="shared" si="258"/>
        <v>0</v>
      </c>
      <c r="IXW70" s="104">
        <f t="shared" si="258"/>
        <v>0</v>
      </c>
      <c r="IXX70" s="104">
        <f t="shared" si="258"/>
        <v>0</v>
      </c>
      <c r="IXY70" s="104">
        <f t="shared" si="258"/>
        <v>0</v>
      </c>
      <c r="IXZ70" s="104">
        <f t="shared" si="258"/>
        <v>0</v>
      </c>
      <c r="IYA70" s="104">
        <f t="shared" si="258"/>
        <v>0</v>
      </c>
      <c r="IYB70" s="104">
        <f t="shared" si="258"/>
        <v>0</v>
      </c>
      <c r="IYC70" s="104">
        <f t="shared" ref="IYC70:JAN70" si="259">+IYC10+IYC18+IYC27+IYC33+IYC39+IYC45+IYC58-IYC69+IYC50</f>
        <v>0</v>
      </c>
      <c r="IYD70" s="104">
        <f t="shared" si="259"/>
        <v>0</v>
      </c>
      <c r="IYE70" s="104">
        <f t="shared" si="259"/>
        <v>0</v>
      </c>
      <c r="IYF70" s="104">
        <f t="shared" si="259"/>
        <v>0</v>
      </c>
      <c r="IYG70" s="104">
        <f t="shared" si="259"/>
        <v>0</v>
      </c>
      <c r="IYH70" s="104">
        <f t="shared" si="259"/>
        <v>0</v>
      </c>
      <c r="IYI70" s="104">
        <f t="shared" si="259"/>
        <v>0</v>
      </c>
      <c r="IYJ70" s="104">
        <f t="shared" si="259"/>
        <v>0</v>
      </c>
      <c r="IYK70" s="104">
        <f t="shared" si="259"/>
        <v>0</v>
      </c>
      <c r="IYL70" s="104">
        <f t="shared" si="259"/>
        <v>0</v>
      </c>
      <c r="IYM70" s="104">
        <f t="shared" si="259"/>
        <v>0</v>
      </c>
      <c r="IYN70" s="104">
        <f t="shared" si="259"/>
        <v>0</v>
      </c>
      <c r="IYO70" s="104">
        <f t="shared" si="259"/>
        <v>0</v>
      </c>
      <c r="IYP70" s="104">
        <f t="shared" si="259"/>
        <v>0</v>
      </c>
      <c r="IYQ70" s="104">
        <f t="shared" si="259"/>
        <v>0</v>
      </c>
      <c r="IYR70" s="104">
        <f t="shared" si="259"/>
        <v>0</v>
      </c>
      <c r="IYS70" s="104">
        <f t="shared" si="259"/>
        <v>0</v>
      </c>
      <c r="IYT70" s="104">
        <f t="shared" si="259"/>
        <v>0</v>
      </c>
      <c r="IYU70" s="104">
        <f t="shared" si="259"/>
        <v>0</v>
      </c>
      <c r="IYV70" s="104">
        <f t="shared" si="259"/>
        <v>0</v>
      </c>
      <c r="IYW70" s="104">
        <f t="shared" si="259"/>
        <v>0</v>
      </c>
      <c r="IYX70" s="104">
        <f t="shared" si="259"/>
        <v>0</v>
      </c>
      <c r="IYY70" s="104">
        <f t="shared" si="259"/>
        <v>0</v>
      </c>
      <c r="IYZ70" s="104">
        <f t="shared" si="259"/>
        <v>0</v>
      </c>
      <c r="IZA70" s="104">
        <f t="shared" si="259"/>
        <v>0</v>
      </c>
      <c r="IZB70" s="104">
        <f t="shared" si="259"/>
        <v>0</v>
      </c>
      <c r="IZC70" s="104">
        <f t="shared" si="259"/>
        <v>0</v>
      </c>
      <c r="IZD70" s="104">
        <f t="shared" si="259"/>
        <v>0</v>
      </c>
      <c r="IZE70" s="104">
        <f t="shared" si="259"/>
        <v>0</v>
      </c>
      <c r="IZF70" s="104">
        <f t="shared" si="259"/>
        <v>0</v>
      </c>
      <c r="IZG70" s="104">
        <f t="shared" si="259"/>
        <v>0</v>
      </c>
      <c r="IZH70" s="104">
        <f t="shared" si="259"/>
        <v>0</v>
      </c>
      <c r="IZI70" s="104">
        <f t="shared" si="259"/>
        <v>0</v>
      </c>
      <c r="IZJ70" s="104">
        <f t="shared" si="259"/>
        <v>0</v>
      </c>
      <c r="IZK70" s="104">
        <f t="shared" si="259"/>
        <v>0</v>
      </c>
      <c r="IZL70" s="104">
        <f t="shared" si="259"/>
        <v>0</v>
      </c>
      <c r="IZM70" s="104">
        <f t="shared" si="259"/>
        <v>0</v>
      </c>
      <c r="IZN70" s="104">
        <f t="shared" si="259"/>
        <v>0</v>
      </c>
      <c r="IZO70" s="104">
        <f t="shared" si="259"/>
        <v>0</v>
      </c>
      <c r="IZP70" s="104">
        <f t="shared" si="259"/>
        <v>0</v>
      </c>
      <c r="IZQ70" s="104">
        <f t="shared" si="259"/>
        <v>0</v>
      </c>
      <c r="IZR70" s="104">
        <f t="shared" si="259"/>
        <v>0</v>
      </c>
      <c r="IZS70" s="104">
        <f t="shared" si="259"/>
        <v>0</v>
      </c>
      <c r="IZT70" s="104">
        <f t="shared" si="259"/>
        <v>0</v>
      </c>
      <c r="IZU70" s="104">
        <f t="shared" si="259"/>
        <v>0</v>
      </c>
      <c r="IZV70" s="104">
        <f t="shared" si="259"/>
        <v>0</v>
      </c>
      <c r="IZW70" s="104">
        <f t="shared" si="259"/>
        <v>0</v>
      </c>
      <c r="IZX70" s="104">
        <f t="shared" si="259"/>
        <v>0</v>
      </c>
      <c r="IZY70" s="104">
        <f t="shared" si="259"/>
        <v>0</v>
      </c>
      <c r="IZZ70" s="104">
        <f t="shared" si="259"/>
        <v>0</v>
      </c>
      <c r="JAA70" s="104">
        <f t="shared" si="259"/>
        <v>0</v>
      </c>
      <c r="JAB70" s="104">
        <f t="shared" si="259"/>
        <v>0</v>
      </c>
      <c r="JAC70" s="104">
        <f t="shared" si="259"/>
        <v>0</v>
      </c>
      <c r="JAD70" s="104">
        <f t="shared" si="259"/>
        <v>0</v>
      </c>
      <c r="JAE70" s="104">
        <f t="shared" si="259"/>
        <v>0</v>
      </c>
      <c r="JAF70" s="104">
        <f t="shared" si="259"/>
        <v>0</v>
      </c>
      <c r="JAG70" s="104">
        <f t="shared" si="259"/>
        <v>0</v>
      </c>
      <c r="JAH70" s="104">
        <f t="shared" si="259"/>
        <v>0</v>
      </c>
      <c r="JAI70" s="104">
        <f t="shared" si="259"/>
        <v>0</v>
      </c>
      <c r="JAJ70" s="104">
        <f t="shared" si="259"/>
        <v>0</v>
      </c>
      <c r="JAK70" s="104">
        <f t="shared" si="259"/>
        <v>0</v>
      </c>
      <c r="JAL70" s="104">
        <f t="shared" si="259"/>
        <v>0</v>
      </c>
      <c r="JAM70" s="104">
        <f t="shared" si="259"/>
        <v>0</v>
      </c>
      <c r="JAN70" s="104">
        <f t="shared" si="259"/>
        <v>0</v>
      </c>
      <c r="JAO70" s="104">
        <f t="shared" ref="JAO70:JCZ70" si="260">+JAO10+JAO18+JAO27+JAO33+JAO39+JAO45+JAO58-JAO69+JAO50</f>
        <v>0</v>
      </c>
      <c r="JAP70" s="104">
        <f t="shared" si="260"/>
        <v>0</v>
      </c>
      <c r="JAQ70" s="104">
        <f t="shared" si="260"/>
        <v>0</v>
      </c>
      <c r="JAR70" s="104">
        <f t="shared" si="260"/>
        <v>0</v>
      </c>
      <c r="JAS70" s="104">
        <f t="shared" si="260"/>
        <v>0</v>
      </c>
      <c r="JAT70" s="104">
        <f t="shared" si="260"/>
        <v>0</v>
      </c>
      <c r="JAU70" s="104">
        <f t="shared" si="260"/>
        <v>0</v>
      </c>
      <c r="JAV70" s="104">
        <f t="shared" si="260"/>
        <v>0</v>
      </c>
      <c r="JAW70" s="104">
        <f t="shared" si="260"/>
        <v>0</v>
      </c>
      <c r="JAX70" s="104">
        <f t="shared" si="260"/>
        <v>0</v>
      </c>
      <c r="JAY70" s="104">
        <f t="shared" si="260"/>
        <v>0</v>
      </c>
      <c r="JAZ70" s="104">
        <f t="shared" si="260"/>
        <v>0</v>
      </c>
      <c r="JBA70" s="104">
        <f t="shared" si="260"/>
        <v>0</v>
      </c>
      <c r="JBB70" s="104">
        <f t="shared" si="260"/>
        <v>0</v>
      </c>
      <c r="JBC70" s="104">
        <f t="shared" si="260"/>
        <v>0</v>
      </c>
      <c r="JBD70" s="104">
        <f t="shared" si="260"/>
        <v>0</v>
      </c>
      <c r="JBE70" s="104">
        <f t="shared" si="260"/>
        <v>0</v>
      </c>
      <c r="JBF70" s="104">
        <f t="shared" si="260"/>
        <v>0</v>
      </c>
      <c r="JBG70" s="104">
        <f t="shared" si="260"/>
        <v>0</v>
      </c>
      <c r="JBH70" s="104">
        <f t="shared" si="260"/>
        <v>0</v>
      </c>
      <c r="JBI70" s="104">
        <f t="shared" si="260"/>
        <v>0</v>
      </c>
      <c r="JBJ70" s="104">
        <f t="shared" si="260"/>
        <v>0</v>
      </c>
      <c r="JBK70" s="104">
        <f t="shared" si="260"/>
        <v>0</v>
      </c>
      <c r="JBL70" s="104">
        <f t="shared" si="260"/>
        <v>0</v>
      </c>
      <c r="JBM70" s="104">
        <f t="shared" si="260"/>
        <v>0</v>
      </c>
      <c r="JBN70" s="104">
        <f t="shared" si="260"/>
        <v>0</v>
      </c>
      <c r="JBO70" s="104">
        <f t="shared" si="260"/>
        <v>0</v>
      </c>
      <c r="JBP70" s="104">
        <f t="shared" si="260"/>
        <v>0</v>
      </c>
      <c r="JBQ70" s="104">
        <f t="shared" si="260"/>
        <v>0</v>
      </c>
      <c r="JBR70" s="104">
        <f t="shared" si="260"/>
        <v>0</v>
      </c>
      <c r="JBS70" s="104">
        <f t="shared" si="260"/>
        <v>0</v>
      </c>
      <c r="JBT70" s="104">
        <f t="shared" si="260"/>
        <v>0</v>
      </c>
      <c r="JBU70" s="104">
        <f t="shared" si="260"/>
        <v>0</v>
      </c>
      <c r="JBV70" s="104">
        <f t="shared" si="260"/>
        <v>0</v>
      </c>
      <c r="JBW70" s="104">
        <f t="shared" si="260"/>
        <v>0</v>
      </c>
      <c r="JBX70" s="104">
        <f t="shared" si="260"/>
        <v>0</v>
      </c>
      <c r="JBY70" s="104">
        <f t="shared" si="260"/>
        <v>0</v>
      </c>
      <c r="JBZ70" s="104">
        <f t="shared" si="260"/>
        <v>0</v>
      </c>
      <c r="JCA70" s="104">
        <f t="shared" si="260"/>
        <v>0</v>
      </c>
      <c r="JCB70" s="104">
        <f t="shared" si="260"/>
        <v>0</v>
      </c>
      <c r="JCC70" s="104">
        <f t="shared" si="260"/>
        <v>0</v>
      </c>
      <c r="JCD70" s="104">
        <f t="shared" si="260"/>
        <v>0</v>
      </c>
      <c r="JCE70" s="104">
        <f t="shared" si="260"/>
        <v>0</v>
      </c>
      <c r="JCF70" s="104">
        <f t="shared" si="260"/>
        <v>0</v>
      </c>
      <c r="JCG70" s="104">
        <f t="shared" si="260"/>
        <v>0</v>
      </c>
      <c r="JCH70" s="104">
        <f t="shared" si="260"/>
        <v>0</v>
      </c>
      <c r="JCI70" s="104">
        <f t="shared" si="260"/>
        <v>0</v>
      </c>
      <c r="JCJ70" s="104">
        <f t="shared" si="260"/>
        <v>0</v>
      </c>
      <c r="JCK70" s="104">
        <f t="shared" si="260"/>
        <v>0</v>
      </c>
      <c r="JCL70" s="104">
        <f t="shared" si="260"/>
        <v>0</v>
      </c>
      <c r="JCM70" s="104">
        <f t="shared" si="260"/>
        <v>0</v>
      </c>
      <c r="JCN70" s="104">
        <f t="shared" si="260"/>
        <v>0</v>
      </c>
      <c r="JCO70" s="104">
        <f t="shared" si="260"/>
        <v>0</v>
      </c>
      <c r="JCP70" s="104">
        <f t="shared" si="260"/>
        <v>0</v>
      </c>
      <c r="JCQ70" s="104">
        <f t="shared" si="260"/>
        <v>0</v>
      </c>
      <c r="JCR70" s="104">
        <f t="shared" si="260"/>
        <v>0</v>
      </c>
      <c r="JCS70" s="104">
        <f t="shared" si="260"/>
        <v>0</v>
      </c>
      <c r="JCT70" s="104">
        <f t="shared" si="260"/>
        <v>0</v>
      </c>
      <c r="JCU70" s="104">
        <f t="shared" si="260"/>
        <v>0</v>
      </c>
      <c r="JCV70" s="104">
        <f t="shared" si="260"/>
        <v>0</v>
      </c>
      <c r="JCW70" s="104">
        <f t="shared" si="260"/>
        <v>0</v>
      </c>
      <c r="JCX70" s="104">
        <f t="shared" si="260"/>
        <v>0</v>
      </c>
      <c r="JCY70" s="104">
        <f t="shared" si="260"/>
        <v>0</v>
      </c>
      <c r="JCZ70" s="104">
        <f t="shared" si="260"/>
        <v>0</v>
      </c>
      <c r="JDA70" s="104">
        <f t="shared" ref="JDA70:JFL70" si="261">+JDA10+JDA18+JDA27+JDA33+JDA39+JDA45+JDA58-JDA69+JDA50</f>
        <v>0</v>
      </c>
      <c r="JDB70" s="104">
        <f t="shared" si="261"/>
        <v>0</v>
      </c>
      <c r="JDC70" s="104">
        <f t="shared" si="261"/>
        <v>0</v>
      </c>
      <c r="JDD70" s="104">
        <f t="shared" si="261"/>
        <v>0</v>
      </c>
      <c r="JDE70" s="104">
        <f t="shared" si="261"/>
        <v>0</v>
      </c>
      <c r="JDF70" s="104">
        <f t="shared" si="261"/>
        <v>0</v>
      </c>
      <c r="JDG70" s="104">
        <f t="shared" si="261"/>
        <v>0</v>
      </c>
      <c r="JDH70" s="104">
        <f t="shared" si="261"/>
        <v>0</v>
      </c>
      <c r="JDI70" s="104">
        <f t="shared" si="261"/>
        <v>0</v>
      </c>
      <c r="JDJ70" s="104">
        <f t="shared" si="261"/>
        <v>0</v>
      </c>
      <c r="JDK70" s="104">
        <f t="shared" si="261"/>
        <v>0</v>
      </c>
      <c r="JDL70" s="104">
        <f t="shared" si="261"/>
        <v>0</v>
      </c>
      <c r="JDM70" s="104">
        <f t="shared" si="261"/>
        <v>0</v>
      </c>
      <c r="JDN70" s="104">
        <f t="shared" si="261"/>
        <v>0</v>
      </c>
      <c r="JDO70" s="104">
        <f t="shared" si="261"/>
        <v>0</v>
      </c>
      <c r="JDP70" s="104">
        <f t="shared" si="261"/>
        <v>0</v>
      </c>
      <c r="JDQ70" s="104">
        <f t="shared" si="261"/>
        <v>0</v>
      </c>
      <c r="JDR70" s="104">
        <f t="shared" si="261"/>
        <v>0</v>
      </c>
      <c r="JDS70" s="104">
        <f t="shared" si="261"/>
        <v>0</v>
      </c>
      <c r="JDT70" s="104">
        <f t="shared" si="261"/>
        <v>0</v>
      </c>
      <c r="JDU70" s="104">
        <f t="shared" si="261"/>
        <v>0</v>
      </c>
      <c r="JDV70" s="104">
        <f t="shared" si="261"/>
        <v>0</v>
      </c>
      <c r="JDW70" s="104">
        <f t="shared" si="261"/>
        <v>0</v>
      </c>
      <c r="JDX70" s="104">
        <f t="shared" si="261"/>
        <v>0</v>
      </c>
      <c r="JDY70" s="104">
        <f t="shared" si="261"/>
        <v>0</v>
      </c>
      <c r="JDZ70" s="104">
        <f t="shared" si="261"/>
        <v>0</v>
      </c>
      <c r="JEA70" s="104">
        <f t="shared" si="261"/>
        <v>0</v>
      </c>
      <c r="JEB70" s="104">
        <f t="shared" si="261"/>
        <v>0</v>
      </c>
      <c r="JEC70" s="104">
        <f t="shared" si="261"/>
        <v>0</v>
      </c>
      <c r="JED70" s="104">
        <f t="shared" si="261"/>
        <v>0</v>
      </c>
      <c r="JEE70" s="104">
        <f t="shared" si="261"/>
        <v>0</v>
      </c>
      <c r="JEF70" s="104">
        <f t="shared" si="261"/>
        <v>0</v>
      </c>
      <c r="JEG70" s="104">
        <f t="shared" si="261"/>
        <v>0</v>
      </c>
      <c r="JEH70" s="104">
        <f t="shared" si="261"/>
        <v>0</v>
      </c>
      <c r="JEI70" s="104">
        <f t="shared" si="261"/>
        <v>0</v>
      </c>
      <c r="JEJ70" s="104">
        <f t="shared" si="261"/>
        <v>0</v>
      </c>
      <c r="JEK70" s="104">
        <f t="shared" si="261"/>
        <v>0</v>
      </c>
      <c r="JEL70" s="104">
        <f t="shared" si="261"/>
        <v>0</v>
      </c>
      <c r="JEM70" s="104">
        <f t="shared" si="261"/>
        <v>0</v>
      </c>
      <c r="JEN70" s="104">
        <f t="shared" si="261"/>
        <v>0</v>
      </c>
      <c r="JEO70" s="104">
        <f t="shared" si="261"/>
        <v>0</v>
      </c>
      <c r="JEP70" s="104">
        <f t="shared" si="261"/>
        <v>0</v>
      </c>
      <c r="JEQ70" s="104">
        <f t="shared" si="261"/>
        <v>0</v>
      </c>
      <c r="JER70" s="104">
        <f t="shared" si="261"/>
        <v>0</v>
      </c>
      <c r="JES70" s="104">
        <f t="shared" si="261"/>
        <v>0</v>
      </c>
      <c r="JET70" s="104">
        <f t="shared" si="261"/>
        <v>0</v>
      </c>
      <c r="JEU70" s="104">
        <f t="shared" si="261"/>
        <v>0</v>
      </c>
      <c r="JEV70" s="104">
        <f t="shared" si="261"/>
        <v>0</v>
      </c>
      <c r="JEW70" s="104">
        <f t="shared" si="261"/>
        <v>0</v>
      </c>
      <c r="JEX70" s="104">
        <f t="shared" si="261"/>
        <v>0</v>
      </c>
      <c r="JEY70" s="104">
        <f t="shared" si="261"/>
        <v>0</v>
      </c>
      <c r="JEZ70" s="104">
        <f t="shared" si="261"/>
        <v>0</v>
      </c>
      <c r="JFA70" s="104">
        <f t="shared" si="261"/>
        <v>0</v>
      </c>
      <c r="JFB70" s="104">
        <f t="shared" si="261"/>
        <v>0</v>
      </c>
      <c r="JFC70" s="104">
        <f t="shared" si="261"/>
        <v>0</v>
      </c>
      <c r="JFD70" s="104">
        <f t="shared" si="261"/>
        <v>0</v>
      </c>
      <c r="JFE70" s="104">
        <f t="shared" si="261"/>
        <v>0</v>
      </c>
      <c r="JFF70" s="104">
        <f t="shared" si="261"/>
        <v>0</v>
      </c>
      <c r="JFG70" s="104">
        <f t="shared" si="261"/>
        <v>0</v>
      </c>
      <c r="JFH70" s="104">
        <f t="shared" si="261"/>
        <v>0</v>
      </c>
      <c r="JFI70" s="104">
        <f t="shared" si="261"/>
        <v>0</v>
      </c>
      <c r="JFJ70" s="104">
        <f t="shared" si="261"/>
        <v>0</v>
      </c>
      <c r="JFK70" s="104">
        <f t="shared" si="261"/>
        <v>0</v>
      </c>
      <c r="JFL70" s="104">
        <f t="shared" si="261"/>
        <v>0</v>
      </c>
      <c r="JFM70" s="104">
        <f t="shared" ref="JFM70:JHX70" si="262">+JFM10+JFM18+JFM27+JFM33+JFM39+JFM45+JFM58-JFM69+JFM50</f>
        <v>0</v>
      </c>
      <c r="JFN70" s="104">
        <f t="shared" si="262"/>
        <v>0</v>
      </c>
      <c r="JFO70" s="104">
        <f t="shared" si="262"/>
        <v>0</v>
      </c>
      <c r="JFP70" s="104">
        <f t="shared" si="262"/>
        <v>0</v>
      </c>
      <c r="JFQ70" s="104">
        <f t="shared" si="262"/>
        <v>0</v>
      </c>
      <c r="JFR70" s="104">
        <f t="shared" si="262"/>
        <v>0</v>
      </c>
      <c r="JFS70" s="104">
        <f t="shared" si="262"/>
        <v>0</v>
      </c>
      <c r="JFT70" s="104">
        <f t="shared" si="262"/>
        <v>0</v>
      </c>
      <c r="JFU70" s="104">
        <f t="shared" si="262"/>
        <v>0</v>
      </c>
      <c r="JFV70" s="104">
        <f t="shared" si="262"/>
        <v>0</v>
      </c>
      <c r="JFW70" s="104">
        <f t="shared" si="262"/>
        <v>0</v>
      </c>
      <c r="JFX70" s="104">
        <f t="shared" si="262"/>
        <v>0</v>
      </c>
      <c r="JFY70" s="104">
        <f t="shared" si="262"/>
        <v>0</v>
      </c>
      <c r="JFZ70" s="104">
        <f t="shared" si="262"/>
        <v>0</v>
      </c>
      <c r="JGA70" s="104">
        <f t="shared" si="262"/>
        <v>0</v>
      </c>
      <c r="JGB70" s="104">
        <f t="shared" si="262"/>
        <v>0</v>
      </c>
      <c r="JGC70" s="104">
        <f t="shared" si="262"/>
        <v>0</v>
      </c>
      <c r="JGD70" s="104">
        <f t="shared" si="262"/>
        <v>0</v>
      </c>
      <c r="JGE70" s="104">
        <f t="shared" si="262"/>
        <v>0</v>
      </c>
      <c r="JGF70" s="104">
        <f t="shared" si="262"/>
        <v>0</v>
      </c>
      <c r="JGG70" s="104">
        <f t="shared" si="262"/>
        <v>0</v>
      </c>
      <c r="JGH70" s="104">
        <f t="shared" si="262"/>
        <v>0</v>
      </c>
      <c r="JGI70" s="104">
        <f t="shared" si="262"/>
        <v>0</v>
      </c>
      <c r="JGJ70" s="104">
        <f t="shared" si="262"/>
        <v>0</v>
      </c>
      <c r="JGK70" s="104">
        <f t="shared" si="262"/>
        <v>0</v>
      </c>
      <c r="JGL70" s="104">
        <f t="shared" si="262"/>
        <v>0</v>
      </c>
      <c r="JGM70" s="104">
        <f t="shared" si="262"/>
        <v>0</v>
      </c>
      <c r="JGN70" s="104">
        <f t="shared" si="262"/>
        <v>0</v>
      </c>
      <c r="JGO70" s="104">
        <f t="shared" si="262"/>
        <v>0</v>
      </c>
      <c r="JGP70" s="104">
        <f t="shared" si="262"/>
        <v>0</v>
      </c>
      <c r="JGQ70" s="104">
        <f t="shared" si="262"/>
        <v>0</v>
      </c>
      <c r="JGR70" s="104">
        <f t="shared" si="262"/>
        <v>0</v>
      </c>
      <c r="JGS70" s="104">
        <f t="shared" si="262"/>
        <v>0</v>
      </c>
      <c r="JGT70" s="104">
        <f t="shared" si="262"/>
        <v>0</v>
      </c>
      <c r="JGU70" s="104">
        <f t="shared" si="262"/>
        <v>0</v>
      </c>
      <c r="JGV70" s="104">
        <f t="shared" si="262"/>
        <v>0</v>
      </c>
      <c r="JGW70" s="104">
        <f t="shared" si="262"/>
        <v>0</v>
      </c>
      <c r="JGX70" s="104">
        <f t="shared" si="262"/>
        <v>0</v>
      </c>
      <c r="JGY70" s="104">
        <f t="shared" si="262"/>
        <v>0</v>
      </c>
      <c r="JGZ70" s="104">
        <f t="shared" si="262"/>
        <v>0</v>
      </c>
      <c r="JHA70" s="104">
        <f t="shared" si="262"/>
        <v>0</v>
      </c>
      <c r="JHB70" s="104">
        <f t="shared" si="262"/>
        <v>0</v>
      </c>
      <c r="JHC70" s="104">
        <f t="shared" si="262"/>
        <v>0</v>
      </c>
      <c r="JHD70" s="104">
        <f t="shared" si="262"/>
        <v>0</v>
      </c>
      <c r="JHE70" s="104">
        <f t="shared" si="262"/>
        <v>0</v>
      </c>
      <c r="JHF70" s="104">
        <f t="shared" si="262"/>
        <v>0</v>
      </c>
      <c r="JHG70" s="104">
        <f t="shared" si="262"/>
        <v>0</v>
      </c>
      <c r="JHH70" s="104">
        <f t="shared" si="262"/>
        <v>0</v>
      </c>
      <c r="JHI70" s="104">
        <f t="shared" si="262"/>
        <v>0</v>
      </c>
      <c r="JHJ70" s="104">
        <f t="shared" si="262"/>
        <v>0</v>
      </c>
      <c r="JHK70" s="104">
        <f t="shared" si="262"/>
        <v>0</v>
      </c>
      <c r="JHL70" s="104">
        <f t="shared" si="262"/>
        <v>0</v>
      </c>
      <c r="JHM70" s="104">
        <f t="shared" si="262"/>
        <v>0</v>
      </c>
      <c r="JHN70" s="104">
        <f t="shared" si="262"/>
        <v>0</v>
      </c>
      <c r="JHO70" s="104">
        <f t="shared" si="262"/>
        <v>0</v>
      </c>
      <c r="JHP70" s="104">
        <f t="shared" si="262"/>
        <v>0</v>
      </c>
      <c r="JHQ70" s="104">
        <f t="shared" si="262"/>
        <v>0</v>
      </c>
      <c r="JHR70" s="104">
        <f t="shared" si="262"/>
        <v>0</v>
      </c>
      <c r="JHS70" s="104">
        <f t="shared" si="262"/>
        <v>0</v>
      </c>
      <c r="JHT70" s="104">
        <f t="shared" si="262"/>
        <v>0</v>
      </c>
      <c r="JHU70" s="104">
        <f t="shared" si="262"/>
        <v>0</v>
      </c>
      <c r="JHV70" s="104">
        <f t="shared" si="262"/>
        <v>0</v>
      </c>
      <c r="JHW70" s="104">
        <f t="shared" si="262"/>
        <v>0</v>
      </c>
      <c r="JHX70" s="104">
        <f t="shared" si="262"/>
        <v>0</v>
      </c>
      <c r="JHY70" s="104">
        <f t="shared" ref="JHY70:JKJ70" si="263">+JHY10+JHY18+JHY27+JHY33+JHY39+JHY45+JHY58-JHY69+JHY50</f>
        <v>0</v>
      </c>
      <c r="JHZ70" s="104">
        <f t="shared" si="263"/>
        <v>0</v>
      </c>
      <c r="JIA70" s="104">
        <f t="shared" si="263"/>
        <v>0</v>
      </c>
      <c r="JIB70" s="104">
        <f t="shared" si="263"/>
        <v>0</v>
      </c>
      <c r="JIC70" s="104">
        <f t="shared" si="263"/>
        <v>0</v>
      </c>
      <c r="JID70" s="104">
        <f t="shared" si="263"/>
        <v>0</v>
      </c>
      <c r="JIE70" s="104">
        <f t="shared" si="263"/>
        <v>0</v>
      </c>
      <c r="JIF70" s="104">
        <f t="shared" si="263"/>
        <v>0</v>
      </c>
      <c r="JIG70" s="104">
        <f t="shared" si="263"/>
        <v>0</v>
      </c>
      <c r="JIH70" s="104">
        <f t="shared" si="263"/>
        <v>0</v>
      </c>
      <c r="JII70" s="104">
        <f t="shared" si="263"/>
        <v>0</v>
      </c>
      <c r="JIJ70" s="104">
        <f t="shared" si="263"/>
        <v>0</v>
      </c>
      <c r="JIK70" s="104">
        <f t="shared" si="263"/>
        <v>0</v>
      </c>
      <c r="JIL70" s="104">
        <f t="shared" si="263"/>
        <v>0</v>
      </c>
      <c r="JIM70" s="104">
        <f t="shared" si="263"/>
        <v>0</v>
      </c>
      <c r="JIN70" s="104">
        <f t="shared" si="263"/>
        <v>0</v>
      </c>
      <c r="JIO70" s="104">
        <f t="shared" si="263"/>
        <v>0</v>
      </c>
      <c r="JIP70" s="104">
        <f t="shared" si="263"/>
        <v>0</v>
      </c>
      <c r="JIQ70" s="104">
        <f t="shared" si="263"/>
        <v>0</v>
      </c>
      <c r="JIR70" s="104">
        <f t="shared" si="263"/>
        <v>0</v>
      </c>
      <c r="JIS70" s="104">
        <f t="shared" si="263"/>
        <v>0</v>
      </c>
      <c r="JIT70" s="104">
        <f t="shared" si="263"/>
        <v>0</v>
      </c>
      <c r="JIU70" s="104">
        <f t="shared" si="263"/>
        <v>0</v>
      </c>
      <c r="JIV70" s="104">
        <f t="shared" si="263"/>
        <v>0</v>
      </c>
      <c r="JIW70" s="104">
        <f t="shared" si="263"/>
        <v>0</v>
      </c>
      <c r="JIX70" s="104">
        <f t="shared" si="263"/>
        <v>0</v>
      </c>
      <c r="JIY70" s="104">
        <f t="shared" si="263"/>
        <v>0</v>
      </c>
      <c r="JIZ70" s="104">
        <f t="shared" si="263"/>
        <v>0</v>
      </c>
      <c r="JJA70" s="104">
        <f t="shared" si="263"/>
        <v>0</v>
      </c>
      <c r="JJB70" s="104">
        <f t="shared" si="263"/>
        <v>0</v>
      </c>
      <c r="JJC70" s="104">
        <f t="shared" si="263"/>
        <v>0</v>
      </c>
      <c r="JJD70" s="104">
        <f t="shared" si="263"/>
        <v>0</v>
      </c>
      <c r="JJE70" s="104">
        <f t="shared" si="263"/>
        <v>0</v>
      </c>
      <c r="JJF70" s="104">
        <f t="shared" si="263"/>
        <v>0</v>
      </c>
      <c r="JJG70" s="104">
        <f t="shared" si="263"/>
        <v>0</v>
      </c>
      <c r="JJH70" s="104">
        <f t="shared" si="263"/>
        <v>0</v>
      </c>
      <c r="JJI70" s="104">
        <f t="shared" si="263"/>
        <v>0</v>
      </c>
      <c r="JJJ70" s="104">
        <f t="shared" si="263"/>
        <v>0</v>
      </c>
      <c r="JJK70" s="104">
        <f t="shared" si="263"/>
        <v>0</v>
      </c>
      <c r="JJL70" s="104">
        <f t="shared" si="263"/>
        <v>0</v>
      </c>
      <c r="JJM70" s="104">
        <f t="shared" si="263"/>
        <v>0</v>
      </c>
      <c r="JJN70" s="104">
        <f t="shared" si="263"/>
        <v>0</v>
      </c>
      <c r="JJO70" s="104">
        <f t="shared" si="263"/>
        <v>0</v>
      </c>
      <c r="JJP70" s="104">
        <f t="shared" si="263"/>
        <v>0</v>
      </c>
      <c r="JJQ70" s="104">
        <f t="shared" si="263"/>
        <v>0</v>
      </c>
      <c r="JJR70" s="104">
        <f t="shared" si="263"/>
        <v>0</v>
      </c>
      <c r="JJS70" s="104">
        <f t="shared" si="263"/>
        <v>0</v>
      </c>
      <c r="JJT70" s="104">
        <f t="shared" si="263"/>
        <v>0</v>
      </c>
      <c r="JJU70" s="104">
        <f t="shared" si="263"/>
        <v>0</v>
      </c>
      <c r="JJV70" s="104">
        <f t="shared" si="263"/>
        <v>0</v>
      </c>
      <c r="JJW70" s="104">
        <f t="shared" si="263"/>
        <v>0</v>
      </c>
      <c r="JJX70" s="104">
        <f t="shared" si="263"/>
        <v>0</v>
      </c>
      <c r="JJY70" s="104">
        <f t="shared" si="263"/>
        <v>0</v>
      </c>
      <c r="JJZ70" s="104">
        <f t="shared" si="263"/>
        <v>0</v>
      </c>
      <c r="JKA70" s="104">
        <f t="shared" si="263"/>
        <v>0</v>
      </c>
      <c r="JKB70" s="104">
        <f t="shared" si="263"/>
        <v>0</v>
      </c>
      <c r="JKC70" s="104">
        <f t="shared" si="263"/>
        <v>0</v>
      </c>
      <c r="JKD70" s="104">
        <f t="shared" si="263"/>
        <v>0</v>
      </c>
      <c r="JKE70" s="104">
        <f t="shared" si="263"/>
        <v>0</v>
      </c>
      <c r="JKF70" s="104">
        <f t="shared" si="263"/>
        <v>0</v>
      </c>
      <c r="JKG70" s="104">
        <f t="shared" si="263"/>
        <v>0</v>
      </c>
      <c r="JKH70" s="104">
        <f t="shared" si="263"/>
        <v>0</v>
      </c>
      <c r="JKI70" s="104">
        <f t="shared" si="263"/>
        <v>0</v>
      </c>
      <c r="JKJ70" s="104">
        <f t="shared" si="263"/>
        <v>0</v>
      </c>
      <c r="JKK70" s="104">
        <f t="shared" ref="JKK70:JMV70" si="264">+JKK10+JKK18+JKK27+JKK33+JKK39+JKK45+JKK58-JKK69+JKK50</f>
        <v>0</v>
      </c>
      <c r="JKL70" s="104">
        <f t="shared" si="264"/>
        <v>0</v>
      </c>
      <c r="JKM70" s="104">
        <f t="shared" si="264"/>
        <v>0</v>
      </c>
      <c r="JKN70" s="104">
        <f t="shared" si="264"/>
        <v>0</v>
      </c>
      <c r="JKO70" s="104">
        <f t="shared" si="264"/>
        <v>0</v>
      </c>
      <c r="JKP70" s="104">
        <f t="shared" si="264"/>
        <v>0</v>
      </c>
      <c r="JKQ70" s="104">
        <f t="shared" si="264"/>
        <v>0</v>
      </c>
      <c r="JKR70" s="104">
        <f t="shared" si="264"/>
        <v>0</v>
      </c>
      <c r="JKS70" s="104">
        <f t="shared" si="264"/>
        <v>0</v>
      </c>
      <c r="JKT70" s="104">
        <f t="shared" si="264"/>
        <v>0</v>
      </c>
      <c r="JKU70" s="104">
        <f t="shared" si="264"/>
        <v>0</v>
      </c>
      <c r="JKV70" s="104">
        <f t="shared" si="264"/>
        <v>0</v>
      </c>
      <c r="JKW70" s="104">
        <f t="shared" si="264"/>
        <v>0</v>
      </c>
      <c r="JKX70" s="104">
        <f t="shared" si="264"/>
        <v>0</v>
      </c>
      <c r="JKY70" s="104">
        <f t="shared" si="264"/>
        <v>0</v>
      </c>
      <c r="JKZ70" s="104">
        <f t="shared" si="264"/>
        <v>0</v>
      </c>
      <c r="JLA70" s="104">
        <f t="shared" si="264"/>
        <v>0</v>
      </c>
      <c r="JLB70" s="104">
        <f t="shared" si="264"/>
        <v>0</v>
      </c>
      <c r="JLC70" s="104">
        <f t="shared" si="264"/>
        <v>0</v>
      </c>
      <c r="JLD70" s="104">
        <f t="shared" si="264"/>
        <v>0</v>
      </c>
      <c r="JLE70" s="104">
        <f t="shared" si="264"/>
        <v>0</v>
      </c>
      <c r="JLF70" s="104">
        <f t="shared" si="264"/>
        <v>0</v>
      </c>
      <c r="JLG70" s="104">
        <f t="shared" si="264"/>
        <v>0</v>
      </c>
      <c r="JLH70" s="104">
        <f t="shared" si="264"/>
        <v>0</v>
      </c>
      <c r="JLI70" s="104">
        <f t="shared" si="264"/>
        <v>0</v>
      </c>
      <c r="JLJ70" s="104">
        <f t="shared" si="264"/>
        <v>0</v>
      </c>
      <c r="JLK70" s="104">
        <f t="shared" si="264"/>
        <v>0</v>
      </c>
      <c r="JLL70" s="104">
        <f t="shared" si="264"/>
        <v>0</v>
      </c>
      <c r="JLM70" s="104">
        <f t="shared" si="264"/>
        <v>0</v>
      </c>
      <c r="JLN70" s="104">
        <f t="shared" si="264"/>
        <v>0</v>
      </c>
      <c r="JLO70" s="104">
        <f t="shared" si="264"/>
        <v>0</v>
      </c>
      <c r="JLP70" s="104">
        <f t="shared" si="264"/>
        <v>0</v>
      </c>
      <c r="JLQ70" s="104">
        <f t="shared" si="264"/>
        <v>0</v>
      </c>
      <c r="JLR70" s="104">
        <f t="shared" si="264"/>
        <v>0</v>
      </c>
      <c r="JLS70" s="104">
        <f t="shared" si="264"/>
        <v>0</v>
      </c>
      <c r="JLT70" s="104">
        <f t="shared" si="264"/>
        <v>0</v>
      </c>
      <c r="JLU70" s="104">
        <f t="shared" si="264"/>
        <v>0</v>
      </c>
      <c r="JLV70" s="104">
        <f t="shared" si="264"/>
        <v>0</v>
      </c>
      <c r="JLW70" s="104">
        <f t="shared" si="264"/>
        <v>0</v>
      </c>
      <c r="JLX70" s="104">
        <f t="shared" si="264"/>
        <v>0</v>
      </c>
      <c r="JLY70" s="104">
        <f t="shared" si="264"/>
        <v>0</v>
      </c>
      <c r="JLZ70" s="104">
        <f t="shared" si="264"/>
        <v>0</v>
      </c>
      <c r="JMA70" s="104">
        <f t="shared" si="264"/>
        <v>0</v>
      </c>
      <c r="JMB70" s="104">
        <f t="shared" si="264"/>
        <v>0</v>
      </c>
      <c r="JMC70" s="104">
        <f t="shared" si="264"/>
        <v>0</v>
      </c>
      <c r="JMD70" s="104">
        <f t="shared" si="264"/>
        <v>0</v>
      </c>
      <c r="JME70" s="104">
        <f t="shared" si="264"/>
        <v>0</v>
      </c>
      <c r="JMF70" s="104">
        <f t="shared" si="264"/>
        <v>0</v>
      </c>
      <c r="JMG70" s="104">
        <f t="shared" si="264"/>
        <v>0</v>
      </c>
      <c r="JMH70" s="104">
        <f t="shared" si="264"/>
        <v>0</v>
      </c>
      <c r="JMI70" s="104">
        <f t="shared" si="264"/>
        <v>0</v>
      </c>
      <c r="JMJ70" s="104">
        <f t="shared" si="264"/>
        <v>0</v>
      </c>
      <c r="JMK70" s="104">
        <f t="shared" si="264"/>
        <v>0</v>
      </c>
      <c r="JML70" s="104">
        <f t="shared" si="264"/>
        <v>0</v>
      </c>
      <c r="JMM70" s="104">
        <f t="shared" si="264"/>
        <v>0</v>
      </c>
      <c r="JMN70" s="104">
        <f t="shared" si="264"/>
        <v>0</v>
      </c>
      <c r="JMO70" s="104">
        <f t="shared" si="264"/>
        <v>0</v>
      </c>
      <c r="JMP70" s="104">
        <f t="shared" si="264"/>
        <v>0</v>
      </c>
      <c r="JMQ70" s="104">
        <f t="shared" si="264"/>
        <v>0</v>
      </c>
      <c r="JMR70" s="104">
        <f t="shared" si="264"/>
        <v>0</v>
      </c>
      <c r="JMS70" s="104">
        <f t="shared" si="264"/>
        <v>0</v>
      </c>
      <c r="JMT70" s="104">
        <f t="shared" si="264"/>
        <v>0</v>
      </c>
      <c r="JMU70" s="104">
        <f t="shared" si="264"/>
        <v>0</v>
      </c>
      <c r="JMV70" s="104">
        <f t="shared" si="264"/>
        <v>0</v>
      </c>
      <c r="JMW70" s="104">
        <f t="shared" ref="JMW70:JPH70" si="265">+JMW10+JMW18+JMW27+JMW33+JMW39+JMW45+JMW58-JMW69+JMW50</f>
        <v>0</v>
      </c>
      <c r="JMX70" s="104">
        <f t="shared" si="265"/>
        <v>0</v>
      </c>
      <c r="JMY70" s="104">
        <f t="shared" si="265"/>
        <v>0</v>
      </c>
      <c r="JMZ70" s="104">
        <f t="shared" si="265"/>
        <v>0</v>
      </c>
      <c r="JNA70" s="104">
        <f t="shared" si="265"/>
        <v>0</v>
      </c>
      <c r="JNB70" s="104">
        <f t="shared" si="265"/>
        <v>0</v>
      </c>
      <c r="JNC70" s="104">
        <f t="shared" si="265"/>
        <v>0</v>
      </c>
      <c r="JND70" s="104">
        <f t="shared" si="265"/>
        <v>0</v>
      </c>
      <c r="JNE70" s="104">
        <f t="shared" si="265"/>
        <v>0</v>
      </c>
      <c r="JNF70" s="104">
        <f t="shared" si="265"/>
        <v>0</v>
      </c>
      <c r="JNG70" s="104">
        <f t="shared" si="265"/>
        <v>0</v>
      </c>
      <c r="JNH70" s="104">
        <f t="shared" si="265"/>
        <v>0</v>
      </c>
      <c r="JNI70" s="104">
        <f t="shared" si="265"/>
        <v>0</v>
      </c>
      <c r="JNJ70" s="104">
        <f t="shared" si="265"/>
        <v>0</v>
      </c>
      <c r="JNK70" s="104">
        <f t="shared" si="265"/>
        <v>0</v>
      </c>
      <c r="JNL70" s="104">
        <f t="shared" si="265"/>
        <v>0</v>
      </c>
      <c r="JNM70" s="104">
        <f t="shared" si="265"/>
        <v>0</v>
      </c>
      <c r="JNN70" s="104">
        <f t="shared" si="265"/>
        <v>0</v>
      </c>
      <c r="JNO70" s="104">
        <f t="shared" si="265"/>
        <v>0</v>
      </c>
      <c r="JNP70" s="104">
        <f t="shared" si="265"/>
        <v>0</v>
      </c>
      <c r="JNQ70" s="104">
        <f t="shared" si="265"/>
        <v>0</v>
      </c>
      <c r="JNR70" s="104">
        <f t="shared" si="265"/>
        <v>0</v>
      </c>
      <c r="JNS70" s="104">
        <f t="shared" si="265"/>
        <v>0</v>
      </c>
      <c r="JNT70" s="104">
        <f t="shared" si="265"/>
        <v>0</v>
      </c>
      <c r="JNU70" s="104">
        <f t="shared" si="265"/>
        <v>0</v>
      </c>
      <c r="JNV70" s="104">
        <f t="shared" si="265"/>
        <v>0</v>
      </c>
      <c r="JNW70" s="104">
        <f t="shared" si="265"/>
        <v>0</v>
      </c>
      <c r="JNX70" s="104">
        <f t="shared" si="265"/>
        <v>0</v>
      </c>
      <c r="JNY70" s="104">
        <f t="shared" si="265"/>
        <v>0</v>
      </c>
      <c r="JNZ70" s="104">
        <f t="shared" si="265"/>
        <v>0</v>
      </c>
      <c r="JOA70" s="104">
        <f t="shared" si="265"/>
        <v>0</v>
      </c>
      <c r="JOB70" s="104">
        <f t="shared" si="265"/>
        <v>0</v>
      </c>
      <c r="JOC70" s="104">
        <f t="shared" si="265"/>
        <v>0</v>
      </c>
      <c r="JOD70" s="104">
        <f t="shared" si="265"/>
        <v>0</v>
      </c>
      <c r="JOE70" s="104">
        <f t="shared" si="265"/>
        <v>0</v>
      </c>
      <c r="JOF70" s="104">
        <f t="shared" si="265"/>
        <v>0</v>
      </c>
      <c r="JOG70" s="104">
        <f t="shared" si="265"/>
        <v>0</v>
      </c>
      <c r="JOH70" s="104">
        <f t="shared" si="265"/>
        <v>0</v>
      </c>
      <c r="JOI70" s="104">
        <f t="shared" si="265"/>
        <v>0</v>
      </c>
      <c r="JOJ70" s="104">
        <f t="shared" si="265"/>
        <v>0</v>
      </c>
      <c r="JOK70" s="104">
        <f t="shared" si="265"/>
        <v>0</v>
      </c>
      <c r="JOL70" s="104">
        <f t="shared" si="265"/>
        <v>0</v>
      </c>
      <c r="JOM70" s="104">
        <f t="shared" si="265"/>
        <v>0</v>
      </c>
      <c r="JON70" s="104">
        <f t="shared" si="265"/>
        <v>0</v>
      </c>
      <c r="JOO70" s="104">
        <f t="shared" si="265"/>
        <v>0</v>
      </c>
      <c r="JOP70" s="104">
        <f t="shared" si="265"/>
        <v>0</v>
      </c>
      <c r="JOQ70" s="104">
        <f t="shared" si="265"/>
        <v>0</v>
      </c>
      <c r="JOR70" s="104">
        <f t="shared" si="265"/>
        <v>0</v>
      </c>
      <c r="JOS70" s="104">
        <f t="shared" si="265"/>
        <v>0</v>
      </c>
      <c r="JOT70" s="104">
        <f t="shared" si="265"/>
        <v>0</v>
      </c>
      <c r="JOU70" s="104">
        <f t="shared" si="265"/>
        <v>0</v>
      </c>
      <c r="JOV70" s="104">
        <f t="shared" si="265"/>
        <v>0</v>
      </c>
      <c r="JOW70" s="104">
        <f t="shared" si="265"/>
        <v>0</v>
      </c>
      <c r="JOX70" s="104">
        <f t="shared" si="265"/>
        <v>0</v>
      </c>
      <c r="JOY70" s="104">
        <f t="shared" si="265"/>
        <v>0</v>
      </c>
      <c r="JOZ70" s="104">
        <f t="shared" si="265"/>
        <v>0</v>
      </c>
      <c r="JPA70" s="104">
        <f t="shared" si="265"/>
        <v>0</v>
      </c>
      <c r="JPB70" s="104">
        <f t="shared" si="265"/>
        <v>0</v>
      </c>
      <c r="JPC70" s="104">
        <f t="shared" si="265"/>
        <v>0</v>
      </c>
      <c r="JPD70" s="104">
        <f t="shared" si="265"/>
        <v>0</v>
      </c>
      <c r="JPE70" s="104">
        <f t="shared" si="265"/>
        <v>0</v>
      </c>
      <c r="JPF70" s="104">
        <f t="shared" si="265"/>
        <v>0</v>
      </c>
      <c r="JPG70" s="104">
        <f t="shared" si="265"/>
        <v>0</v>
      </c>
      <c r="JPH70" s="104">
        <f t="shared" si="265"/>
        <v>0</v>
      </c>
      <c r="JPI70" s="104">
        <f t="shared" ref="JPI70:JRT70" si="266">+JPI10+JPI18+JPI27+JPI33+JPI39+JPI45+JPI58-JPI69+JPI50</f>
        <v>0</v>
      </c>
      <c r="JPJ70" s="104">
        <f t="shared" si="266"/>
        <v>0</v>
      </c>
      <c r="JPK70" s="104">
        <f t="shared" si="266"/>
        <v>0</v>
      </c>
      <c r="JPL70" s="104">
        <f t="shared" si="266"/>
        <v>0</v>
      </c>
      <c r="JPM70" s="104">
        <f t="shared" si="266"/>
        <v>0</v>
      </c>
      <c r="JPN70" s="104">
        <f t="shared" si="266"/>
        <v>0</v>
      </c>
      <c r="JPO70" s="104">
        <f t="shared" si="266"/>
        <v>0</v>
      </c>
      <c r="JPP70" s="104">
        <f t="shared" si="266"/>
        <v>0</v>
      </c>
      <c r="JPQ70" s="104">
        <f t="shared" si="266"/>
        <v>0</v>
      </c>
      <c r="JPR70" s="104">
        <f t="shared" si="266"/>
        <v>0</v>
      </c>
      <c r="JPS70" s="104">
        <f t="shared" si="266"/>
        <v>0</v>
      </c>
      <c r="JPT70" s="104">
        <f t="shared" si="266"/>
        <v>0</v>
      </c>
      <c r="JPU70" s="104">
        <f t="shared" si="266"/>
        <v>0</v>
      </c>
      <c r="JPV70" s="104">
        <f t="shared" si="266"/>
        <v>0</v>
      </c>
      <c r="JPW70" s="104">
        <f t="shared" si="266"/>
        <v>0</v>
      </c>
      <c r="JPX70" s="104">
        <f t="shared" si="266"/>
        <v>0</v>
      </c>
      <c r="JPY70" s="104">
        <f t="shared" si="266"/>
        <v>0</v>
      </c>
      <c r="JPZ70" s="104">
        <f t="shared" si="266"/>
        <v>0</v>
      </c>
      <c r="JQA70" s="104">
        <f t="shared" si="266"/>
        <v>0</v>
      </c>
      <c r="JQB70" s="104">
        <f t="shared" si="266"/>
        <v>0</v>
      </c>
      <c r="JQC70" s="104">
        <f t="shared" si="266"/>
        <v>0</v>
      </c>
      <c r="JQD70" s="104">
        <f t="shared" si="266"/>
        <v>0</v>
      </c>
      <c r="JQE70" s="104">
        <f t="shared" si="266"/>
        <v>0</v>
      </c>
      <c r="JQF70" s="104">
        <f t="shared" si="266"/>
        <v>0</v>
      </c>
      <c r="JQG70" s="104">
        <f t="shared" si="266"/>
        <v>0</v>
      </c>
      <c r="JQH70" s="104">
        <f t="shared" si="266"/>
        <v>0</v>
      </c>
      <c r="JQI70" s="104">
        <f t="shared" si="266"/>
        <v>0</v>
      </c>
      <c r="JQJ70" s="104">
        <f t="shared" si="266"/>
        <v>0</v>
      </c>
      <c r="JQK70" s="104">
        <f t="shared" si="266"/>
        <v>0</v>
      </c>
      <c r="JQL70" s="104">
        <f t="shared" si="266"/>
        <v>0</v>
      </c>
      <c r="JQM70" s="104">
        <f t="shared" si="266"/>
        <v>0</v>
      </c>
      <c r="JQN70" s="104">
        <f t="shared" si="266"/>
        <v>0</v>
      </c>
      <c r="JQO70" s="104">
        <f t="shared" si="266"/>
        <v>0</v>
      </c>
      <c r="JQP70" s="104">
        <f t="shared" si="266"/>
        <v>0</v>
      </c>
      <c r="JQQ70" s="104">
        <f t="shared" si="266"/>
        <v>0</v>
      </c>
      <c r="JQR70" s="104">
        <f t="shared" si="266"/>
        <v>0</v>
      </c>
      <c r="JQS70" s="104">
        <f t="shared" si="266"/>
        <v>0</v>
      </c>
      <c r="JQT70" s="104">
        <f t="shared" si="266"/>
        <v>0</v>
      </c>
      <c r="JQU70" s="104">
        <f t="shared" si="266"/>
        <v>0</v>
      </c>
      <c r="JQV70" s="104">
        <f t="shared" si="266"/>
        <v>0</v>
      </c>
      <c r="JQW70" s="104">
        <f t="shared" si="266"/>
        <v>0</v>
      </c>
      <c r="JQX70" s="104">
        <f t="shared" si="266"/>
        <v>0</v>
      </c>
      <c r="JQY70" s="104">
        <f t="shared" si="266"/>
        <v>0</v>
      </c>
      <c r="JQZ70" s="104">
        <f t="shared" si="266"/>
        <v>0</v>
      </c>
      <c r="JRA70" s="104">
        <f t="shared" si="266"/>
        <v>0</v>
      </c>
      <c r="JRB70" s="104">
        <f t="shared" si="266"/>
        <v>0</v>
      </c>
      <c r="JRC70" s="104">
        <f t="shared" si="266"/>
        <v>0</v>
      </c>
      <c r="JRD70" s="104">
        <f t="shared" si="266"/>
        <v>0</v>
      </c>
      <c r="JRE70" s="104">
        <f t="shared" si="266"/>
        <v>0</v>
      </c>
      <c r="JRF70" s="104">
        <f t="shared" si="266"/>
        <v>0</v>
      </c>
      <c r="JRG70" s="104">
        <f t="shared" si="266"/>
        <v>0</v>
      </c>
      <c r="JRH70" s="104">
        <f t="shared" si="266"/>
        <v>0</v>
      </c>
      <c r="JRI70" s="104">
        <f t="shared" si="266"/>
        <v>0</v>
      </c>
      <c r="JRJ70" s="104">
        <f t="shared" si="266"/>
        <v>0</v>
      </c>
      <c r="JRK70" s="104">
        <f t="shared" si="266"/>
        <v>0</v>
      </c>
      <c r="JRL70" s="104">
        <f t="shared" si="266"/>
        <v>0</v>
      </c>
      <c r="JRM70" s="104">
        <f t="shared" si="266"/>
        <v>0</v>
      </c>
      <c r="JRN70" s="104">
        <f t="shared" si="266"/>
        <v>0</v>
      </c>
      <c r="JRO70" s="104">
        <f t="shared" si="266"/>
        <v>0</v>
      </c>
      <c r="JRP70" s="104">
        <f t="shared" si="266"/>
        <v>0</v>
      </c>
      <c r="JRQ70" s="104">
        <f t="shared" si="266"/>
        <v>0</v>
      </c>
      <c r="JRR70" s="104">
        <f t="shared" si="266"/>
        <v>0</v>
      </c>
      <c r="JRS70" s="104">
        <f t="shared" si="266"/>
        <v>0</v>
      </c>
      <c r="JRT70" s="104">
        <f t="shared" si="266"/>
        <v>0</v>
      </c>
      <c r="JRU70" s="104">
        <f t="shared" ref="JRU70:JUF70" si="267">+JRU10+JRU18+JRU27+JRU33+JRU39+JRU45+JRU58-JRU69+JRU50</f>
        <v>0</v>
      </c>
      <c r="JRV70" s="104">
        <f t="shared" si="267"/>
        <v>0</v>
      </c>
      <c r="JRW70" s="104">
        <f t="shared" si="267"/>
        <v>0</v>
      </c>
      <c r="JRX70" s="104">
        <f t="shared" si="267"/>
        <v>0</v>
      </c>
      <c r="JRY70" s="104">
        <f t="shared" si="267"/>
        <v>0</v>
      </c>
      <c r="JRZ70" s="104">
        <f t="shared" si="267"/>
        <v>0</v>
      </c>
      <c r="JSA70" s="104">
        <f t="shared" si="267"/>
        <v>0</v>
      </c>
      <c r="JSB70" s="104">
        <f t="shared" si="267"/>
        <v>0</v>
      </c>
      <c r="JSC70" s="104">
        <f t="shared" si="267"/>
        <v>0</v>
      </c>
      <c r="JSD70" s="104">
        <f t="shared" si="267"/>
        <v>0</v>
      </c>
      <c r="JSE70" s="104">
        <f t="shared" si="267"/>
        <v>0</v>
      </c>
      <c r="JSF70" s="104">
        <f t="shared" si="267"/>
        <v>0</v>
      </c>
      <c r="JSG70" s="104">
        <f t="shared" si="267"/>
        <v>0</v>
      </c>
      <c r="JSH70" s="104">
        <f t="shared" si="267"/>
        <v>0</v>
      </c>
      <c r="JSI70" s="104">
        <f t="shared" si="267"/>
        <v>0</v>
      </c>
      <c r="JSJ70" s="104">
        <f t="shared" si="267"/>
        <v>0</v>
      </c>
      <c r="JSK70" s="104">
        <f t="shared" si="267"/>
        <v>0</v>
      </c>
      <c r="JSL70" s="104">
        <f t="shared" si="267"/>
        <v>0</v>
      </c>
      <c r="JSM70" s="104">
        <f t="shared" si="267"/>
        <v>0</v>
      </c>
      <c r="JSN70" s="104">
        <f t="shared" si="267"/>
        <v>0</v>
      </c>
      <c r="JSO70" s="104">
        <f t="shared" si="267"/>
        <v>0</v>
      </c>
      <c r="JSP70" s="104">
        <f t="shared" si="267"/>
        <v>0</v>
      </c>
      <c r="JSQ70" s="104">
        <f t="shared" si="267"/>
        <v>0</v>
      </c>
      <c r="JSR70" s="104">
        <f t="shared" si="267"/>
        <v>0</v>
      </c>
      <c r="JSS70" s="104">
        <f t="shared" si="267"/>
        <v>0</v>
      </c>
      <c r="JST70" s="104">
        <f t="shared" si="267"/>
        <v>0</v>
      </c>
      <c r="JSU70" s="104">
        <f t="shared" si="267"/>
        <v>0</v>
      </c>
      <c r="JSV70" s="104">
        <f t="shared" si="267"/>
        <v>0</v>
      </c>
      <c r="JSW70" s="104">
        <f t="shared" si="267"/>
        <v>0</v>
      </c>
      <c r="JSX70" s="104">
        <f t="shared" si="267"/>
        <v>0</v>
      </c>
      <c r="JSY70" s="104">
        <f t="shared" si="267"/>
        <v>0</v>
      </c>
      <c r="JSZ70" s="104">
        <f t="shared" si="267"/>
        <v>0</v>
      </c>
      <c r="JTA70" s="104">
        <f t="shared" si="267"/>
        <v>0</v>
      </c>
      <c r="JTB70" s="104">
        <f t="shared" si="267"/>
        <v>0</v>
      </c>
      <c r="JTC70" s="104">
        <f t="shared" si="267"/>
        <v>0</v>
      </c>
      <c r="JTD70" s="104">
        <f t="shared" si="267"/>
        <v>0</v>
      </c>
      <c r="JTE70" s="104">
        <f t="shared" si="267"/>
        <v>0</v>
      </c>
      <c r="JTF70" s="104">
        <f t="shared" si="267"/>
        <v>0</v>
      </c>
      <c r="JTG70" s="104">
        <f t="shared" si="267"/>
        <v>0</v>
      </c>
      <c r="JTH70" s="104">
        <f t="shared" si="267"/>
        <v>0</v>
      </c>
      <c r="JTI70" s="104">
        <f t="shared" si="267"/>
        <v>0</v>
      </c>
      <c r="JTJ70" s="104">
        <f t="shared" si="267"/>
        <v>0</v>
      </c>
      <c r="JTK70" s="104">
        <f t="shared" si="267"/>
        <v>0</v>
      </c>
      <c r="JTL70" s="104">
        <f t="shared" si="267"/>
        <v>0</v>
      </c>
      <c r="JTM70" s="104">
        <f t="shared" si="267"/>
        <v>0</v>
      </c>
      <c r="JTN70" s="104">
        <f t="shared" si="267"/>
        <v>0</v>
      </c>
      <c r="JTO70" s="104">
        <f t="shared" si="267"/>
        <v>0</v>
      </c>
      <c r="JTP70" s="104">
        <f t="shared" si="267"/>
        <v>0</v>
      </c>
      <c r="JTQ70" s="104">
        <f t="shared" si="267"/>
        <v>0</v>
      </c>
      <c r="JTR70" s="104">
        <f t="shared" si="267"/>
        <v>0</v>
      </c>
      <c r="JTS70" s="104">
        <f t="shared" si="267"/>
        <v>0</v>
      </c>
      <c r="JTT70" s="104">
        <f t="shared" si="267"/>
        <v>0</v>
      </c>
      <c r="JTU70" s="104">
        <f t="shared" si="267"/>
        <v>0</v>
      </c>
      <c r="JTV70" s="104">
        <f t="shared" si="267"/>
        <v>0</v>
      </c>
      <c r="JTW70" s="104">
        <f t="shared" si="267"/>
        <v>0</v>
      </c>
      <c r="JTX70" s="104">
        <f t="shared" si="267"/>
        <v>0</v>
      </c>
      <c r="JTY70" s="104">
        <f t="shared" si="267"/>
        <v>0</v>
      </c>
      <c r="JTZ70" s="104">
        <f t="shared" si="267"/>
        <v>0</v>
      </c>
      <c r="JUA70" s="104">
        <f t="shared" si="267"/>
        <v>0</v>
      </c>
      <c r="JUB70" s="104">
        <f t="shared" si="267"/>
        <v>0</v>
      </c>
      <c r="JUC70" s="104">
        <f t="shared" si="267"/>
        <v>0</v>
      </c>
      <c r="JUD70" s="104">
        <f t="shared" si="267"/>
        <v>0</v>
      </c>
      <c r="JUE70" s="104">
        <f t="shared" si="267"/>
        <v>0</v>
      </c>
      <c r="JUF70" s="104">
        <f t="shared" si="267"/>
        <v>0</v>
      </c>
      <c r="JUG70" s="104">
        <f t="shared" ref="JUG70:JWR70" si="268">+JUG10+JUG18+JUG27+JUG33+JUG39+JUG45+JUG58-JUG69+JUG50</f>
        <v>0</v>
      </c>
      <c r="JUH70" s="104">
        <f t="shared" si="268"/>
        <v>0</v>
      </c>
      <c r="JUI70" s="104">
        <f t="shared" si="268"/>
        <v>0</v>
      </c>
      <c r="JUJ70" s="104">
        <f t="shared" si="268"/>
        <v>0</v>
      </c>
      <c r="JUK70" s="104">
        <f t="shared" si="268"/>
        <v>0</v>
      </c>
      <c r="JUL70" s="104">
        <f t="shared" si="268"/>
        <v>0</v>
      </c>
      <c r="JUM70" s="104">
        <f t="shared" si="268"/>
        <v>0</v>
      </c>
      <c r="JUN70" s="104">
        <f t="shared" si="268"/>
        <v>0</v>
      </c>
      <c r="JUO70" s="104">
        <f t="shared" si="268"/>
        <v>0</v>
      </c>
      <c r="JUP70" s="104">
        <f t="shared" si="268"/>
        <v>0</v>
      </c>
      <c r="JUQ70" s="104">
        <f t="shared" si="268"/>
        <v>0</v>
      </c>
      <c r="JUR70" s="104">
        <f t="shared" si="268"/>
        <v>0</v>
      </c>
      <c r="JUS70" s="104">
        <f t="shared" si="268"/>
        <v>0</v>
      </c>
      <c r="JUT70" s="104">
        <f t="shared" si="268"/>
        <v>0</v>
      </c>
      <c r="JUU70" s="104">
        <f t="shared" si="268"/>
        <v>0</v>
      </c>
      <c r="JUV70" s="104">
        <f t="shared" si="268"/>
        <v>0</v>
      </c>
      <c r="JUW70" s="104">
        <f t="shared" si="268"/>
        <v>0</v>
      </c>
      <c r="JUX70" s="104">
        <f t="shared" si="268"/>
        <v>0</v>
      </c>
      <c r="JUY70" s="104">
        <f t="shared" si="268"/>
        <v>0</v>
      </c>
      <c r="JUZ70" s="104">
        <f t="shared" si="268"/>
        <v>0</v>
      </c>
      <c r="JVA70" s="104">
        <f t="shared" si="268"/>
        <v>0</v>
      </c>
      <c r="JVB70" s="104">
        <f t="shared" si="268"/>
        <v>0</v>
      </c>
      <c r="JVC70" s="104">
        <f t="shared" si="268"/>
        <v>0</v>
      </c>
      <c r="JVD70" s="104">
        <f t="shared" si="268"/>
        <v>0</v>
      </c>
      <c r="JVE70" s="104">
        <f t="shared" si="268"/>
        <v>0</v>
      </c>
      <c r="JVF70" s="104">
        <f t="shared" si="268"/>
        <v>0</v>
      </c>
      <c r="JVG70" s="104">
        <f t="shared" si="268"/>
        <v>0</v>
      </c>
      <c r="JVH70" s="104">
        <f t="shared" si="268"/>
        <v>0</v>
      </c>
      <c r="JVI70" s="104">
        <f t="shared" si="268"/>
        <v>0</v>
      </c>
      <c r="JVJ70" s="104">
        <f t="shared" si="268"/>
        <v>0</v>
      </c>
      <c r="JVK70" s="104">
        <f t="shared" si="268"/>
        <v>0</v>
      </c>
      <c r="JVL70" s="104">
        <f t="shared" si="268"/>
        <v>0</v>
      </c>
      <c r="JVM70" s="104">
        <f t="shared" si="268"/>
        <v>0</v>
      </c>
      <c r="JVN70" s="104">
        <f t="shared" si="268"/>
        <v>0</v>
      </c>
      <c r="JVO70" s="104">
        <f t="shared" si="268"/>
        <v>0</v>
      </c>
      <c r="JVP70" s="104">
        <f t="shared" si="268"/>
        <v>0</v>
      </c>
      <c r="JVQ70" s="104">
        <f t="shared" si="268"/>
        <v>0</v>
      </c>
      <c r="JVR70" s="104">
        <f t="shared" si="268"/>
        <v>0</v>
      </c>
      <c r="JVS70" s="104">
        <f t="shared" si="268"/>
        <v>0</v>
      </c>
      <c r="JVT70" s="104">
        <f t="shared" si="268"/>
        <v>0</v>
      </c>
      <c r="JVU70" s="104">
        <f t="shared" si="268"/>
        <v>0</v>
      </c>
      <c r="JVV70" s="104">
        <f t="shared" si="268"/>
        <v>0</v>
      </c>
      <c r="JVW70" s="104">
        <f t="shared" si="268"/>
        <v>0</v>
      </c>
      <c r="JVX70" s="104">
        <f t="shared" si="268"/>
        <v>0</v>
      </c>
      <c r="JVY70" s="104">
        <f t="shared" si="268"/>
        <v>0</v>
      </c>
      <c r="JVZ70" s="104">
        <f t="shared" si="268"/>
        <v>0</v>
      </c>
      <c r="JWA70" s="104">
        <f t="shared" si="268"/>
        <v>0</v>
      </c>
      <c r="JWB70" s="104">
        <f t="shared" si="268"/>
        <v>0</v>
      </c>
      <c r="JWC70" s="104">
        <f t="shared" si="268"/>
        <v>0</v>
      </c>
      <c r="JWD70" s="104">
        <f t="shared" si="268"/>
        <v>0</v>
      </c>
      <c r="JWE70" s="104">
        <f t="shared" si="268"/>
        <v>0</v>
      </c>
      <c r="JWF70" s="104">
        <f t="shared" si="268"/>
        <v>0</v>
      </c>
      <c r="JWG70" s="104">
        <f t="shared" si="268"/>
        <v>0</v>
      </c>
      <c r="JWH70" s="104">
        <f t="shared" si="268"/>
        <v>0</v>
      </c>
      <c r="JWI70" s="104">
        <f t="shared" si="268"/>
        <v>0</v>
      </c>
      <c r="JWJ70" s="104">
        <f t="shared" si="268"/>
        <v>0</v>
      </c>
      <c r="JWK70" s="104">
        <f t="shared" si="268"/>
        <v>0</v>
      </c>
      <c r="JWL70" s="104">
        <f t="shared" si="268"/>
        <v>0</v>
      </c>
      <c r="JWM70" s="104">
        <f t="shared" si="268"/>
        <v>0</v>
      </c>
      <c r="JWN70" s="104">
        <f t="shared" si="268"/>
        <v>0</v>
      </c>
      <c r="JWO70" s="104">
        <f t="shared" si="268"/>
        <v>0</v>
      </c>
      <c r="JWP70" s="104">
        <f t="shared" si="268"/>
        <v>0</v>
      </c>
      <c r="JWQ70" s="104">
        <f t="shared" si="268"/>
        <v>0</v>
      </c>
      <c r="JWR70" s="104">
        <f t="shared" si="268"/>
        <v>0</v>
      </c>
      <c r="JWS70" s="104">
        <f t="shared" ref="JWS70:JZD70" si="269">+JWS10+JWS18+JWS27+JWS33+JWS39+JWS45+JWS58-JWS69+JWS50</f>
        <v>0</v>
      </c>
      <c r="JWT70" s="104">
        <f t="shared" si="269"/>
        <v>0</v>
      </c>
      <c r="JWU70" s="104">
        <f t="shared" si="269"/>
        <v>0</v>
      </c>
      <c r="JWV70" s="104">
        <f t="shared" si="269"/>
        <v>0</v>
      </c>
      <c r="JWW70" s="104">
        <f t="shared" si="269"/>
        <v>0</v>
      </c>
      <c r="JWX70" s="104">
        <f t="shared" si="269"/>
        <v>0</v>
      </c>
      <c r="JWY70" s="104">
        <f t="shared" si="269"/>
        <v>0</v>
      </c>
      <c r="JWZ70" s="104">
        <f t="shared" si="269"/>
        <v>0</v>
      </c>
      <c r="JXA70" s="104">
        <f t="shared" si="269"/>
        <v>0</v>
      </c>
      <c r="JXB70" s="104">
        <f t="shared" si="269"/>
        <v>0</v>
      </c>
      <c r="JXC70" s="104">
        <f t="shared" si="269"/>
        <v>0</v>
      </c>
      <c r="JXD70" s="104">
        <f t="shared" si="269"/>
        <v>0</v>
      </c>
      <c r="JXE70" s="104">
        <f t="shared" si="269"/>
        <v>0</v>
      </c>
      <c r="JXF70" s="104">
        <f t="shared" si="269"/>
        <v>0</v>
      </c>
      <c r="JXG70" s="104">
        <f t="shared" si="269"/>
        <v>0</v>
      </c>
      <c r="JXH70" s="104">
        <f t="shared" si="269"/>
        <v>0</v>
      </c>
      <c r="JXI70" s="104">
        <f t="shared" si="269"/>
        <v>0</v>
      </c>
      <c r="JXJ70" s="104">
        <f t="shared" si="269"/>
        <v>0</v>
      </c>
      <c r="JXK70" s="104">
        <f t="shared" si="269"/>
        <v>0</v>
      </c>
      <c r="JXL70" s="104">
        <f t="shared" si="269"/>
        <v>0</v>
      </c>
      <c r="JXM70" s="104">
        <f t="shared" si="269"/>
        <v>0</v>
      </c>
      <c r="JXN70" s="104">
        <f t="shared" si="269"/>
        <v>0</v>
      </c>
      <c r="JXO70" s="104">
        <f t="shared" si="269"/>
        <v>0</v>
      </c>
      <c r="JXP70" s="104">
        <f t="shared" si="269"/>
        <v>0</v>
      </c>
      <c r="JXQ70" s="104">
        <f t="shared" si="269"/>
        <v>0</v>
      </c>
      <c r="JXR70" s="104">
        <f t="shared" si="269"/>
        <v>0</v>
      </c>
      <c r="JXS70" s="104">
        <f t="shared" si="269"/>
        <v>0</v>
      </c>
      <c r="JXT70" s="104">
        <f t="shared" si="269"/>
        <v>0</v>
      </c>
      <c r="JXU70" s="104">
        <f t="shared" si="269"/>
        <v>0</v>
      </c>
      <c r="JXV70" s="104">
        <f t="shared" si="269"/>
        <v>0</v>
      </c>
      <c r="JXW70" s="104">
        <f t="shared" si="269"/>
        <v>0</v>
      </c>
      <c r="JXX70" s="104">
        <f t="shared" si="269"/>
        <v>0</v>
      </c>
      <c r="JXY70" s="104">
        <f t="shared" si="269"/>
        <v>0</v>
      </c>
      <c r="JXZ70" s="104">
        <f t="shared" si="269"/>
        <v>0</v>
      </c>
      <c r="JYA70" s="104">
        <f t="shared" si="269"/>
        <v>0</v>
      </c>
      <c r="JYB70" s="104">
        <f t="shared" si="269"/>
        <v>0</v>
      </c>
      <c r="JYC70" s="104">
        <f t="shared" si="269"/>
        <v>0</v>
      </c>
      <c r="JYD70" s="104">
        <f t="shared" si="269"/>
        <v>0</v>
      </c>
      <c r="JYE70" s="104">
        <f t="shared" si="269"/>
        <v>0</v>
      </c>
      <c r="JYF70" s="104">
        <f t="shared" si="269"/>
        <v>0</v>
      </c>
      <c r="JYG70" s="104">
        <f t="shared" si="269"/>
        <v>0</v>
      </c>
      <c r="JYH70" s="104">
        <f t="shared" si="269"/>
        <v>0</v>
      </c>
      <c r="JYI70" s="104">
        <f t="shared" si="269"/>
        <v>0</v>
      </c>
      <c r="JYJ70" s="104">
        <f t="shared" si="269"/>
        <v>0</v>
      </c>
      <c r="JYK70" s="104">
        <f t="shared" si="269"/>
        <v>0</v>
      </c>
      <c r="JYL70" s="104">
        <f t="shared" si="269"/>
        <v>0</v>
      </c>
      <c r="JYM70" s="104">
        <f t="shared" si="269"/>
        <v>0</v>
      </c>
      <c r="JYN70" s="104">
        <f t="shared" si="269"/>
        <v>0</v>
      </c>
      <c r="JYO70" s="104">
        <f t="shared" si="269"/>
        <v>0</v>
      </c>
      <c r="JYP70" s="104">
        <f t="shared" si="269"/>
        <v>0</v>
      </c>
      <c r="JYQ70" s="104">
        <f t="shared" si="269"/>
        <v>0</v>
      </c>
      <c r="JYR70" s="104">
        <f t="shared" si="269"/>
        <v>0</v>
      </c>
      <c r="JYS70" s="104">
        <f t="shared" si="269"/>
        <v>0</v>
      </c>
      <c r="JYT70" s="104">
        <f t="shared" si="269"/>
        <v>0</v>
      </c>
      <c r="JYU70" s="104">
        <f t="shared" si="269"/>
        <v>0</v>
      </c>
      <c r="JYV70" s="104">
        <f t="shared" si="269"/>
        <v>0</v>
      </c>
      <c r="JYW70" s="104">
        <f t="shared" si="269"/>
        <v>0</v>
      </c>
      <c r="JYX70" s="104">
        <f t="shared" si="269"/>
        <v>0</v>
      </c>
      <c r="JYY70" s="104">
        <f t="shared" si="269"/>
        <v>0</v>
      </c>
      <c r="JYZ70" s="104">
        <f t="shared" si="269"/>
        <v>0</v>
      </c>
      <c r="JZA70" s="104">
        <f t="shared" si="269"/>
        <v>0</v>
      </c>
      <c r="JZB70" s="104">
        <f t="shared" si="269"/>
        <v>0</v>
      </c>
      <c r="JZC70" s="104">
        <f t="shared" si="269"/>
        <v>0</v>
      </c>
      <c r="JZD70" s="104">
        <f t="shared" si="269"/>
        <v>0</v>
      </c>
      <c r="JZE70" s="104">
        <f t="shared" ref="JZE70:KBP70" si="270">+JZE10+JZE18+JZE27+JZE33+JZE39+JZE45+JZE58-JZE69+JZE50</f>
        <v>0</v>
      </c>
      <c r="JZF70" s="104">
        <f t="shared" si="270"/>
        <v>0</v>
      </c>
      <c r="JZG70" s="104">
        <f t="shared" si="270"/>
        <v>0</v>
      </c>
      <c r="JZH70" s="104">
        <f t="shared" si="270"/>
        <v>0</v>
      </c>
      <c r="JZI70" s="104">
        <f t="shared" si="270"/>
        <v>0</v>
      </c>
      <c r="JZJ70" s="104">
        <f t="shared" si="270"/>
        <v>0</v>
      </c>
      <c r="JZK70" s="104">
        <f t="shared" si="270"/>
        <v>0</v>
      </c>
      <c r="JZL70" s="104">
        <f t="shared" si="270"/>
        <v>0</v>
      </c>
      <c r="JZM70" s="104">
        <f t="shared" si="270"/>
        <v>0</v>
      </c>
      <c r="JZN70" s="104">
        <f t="shared" si="270"/>
        <v>0</v>
      </c>
      <c r="JZO70" s="104">
        <f t="shared" si="270"/>
        <v>0</v>
      </c>
      <c r="JZP70" s="104">
        <f t="shared" si="270"/>
        <v>0</v>
      </c>
      <c r="JZQ70" s="104">
        <f t="shared" si="270"/>
        <v>0</v>
      </c>
      <c r="JZR70" s="104">
        <f t="shared" si="270"/>
        <v>0</v>
      </c>
      <c r="JZS70" s="104">
        <f t="shared" si="270"/>
        <v>0</v>
      </c>
      <c r="JZT70" s="104">
        <f t="shared" si="270"/>
        <v>0</v>
      </c>
      <c r="JZU70" s="104">
        <f t="shared" si="270"/>
        <v>0</v>
      </c>
      <c r="JZV70" s="104">
        <f t="shared" si="270"/>
        <v>0</v>
      </c>
      <c r="JZW70" s="104">
        <f t="shared" si="270"/>
        <v>0</v>
      </c>
      <c r="JZX70" s="104">
        <f t="shared" si="270"/>
        <v>0</v>
      </c>
      <c r="JZY70" s="104">
        <f t="shared" si="270"/>
        <v>0</v>
      </c>
      <c r="JZZ70" s="104">
        <f t="shared" si="270"/>
        <v>0</v>
      </c>
      <c r="KAA70" s="104">
        <f t="shared" si="270"/>
        <v>0</v>
      </c>
      <c r="KAB70" s="104">
        <f t="shared" si="270"/>
        <v>0</v>
      </c>
      <c r="KAC70" s="104">
        <f t="shared" si="270"/>
        <v>0</v>
      </c>
      <c r="KAD70" s="104">
        <f t="shared" si="270"/>
        <v>0</v>
      </c>
      <c r="KAE70" s="104">
        <f t="shared" si="270"/>
        <v>0</v>
      </c>
      <c r="KAF70" s="104">
        <f t="shared" si="270"/>
        <v>0</v>
      </c>
      <c r="KAG70" s="104">
        <f t="shared" si="270"/>
        <v>0</v>
      </c>
      <c r="KAH70" s="104">
        <f t="shared" si="270"/>
        <v>0</v>
      </c>
      <c r="KAI70" s="104">
        <f t="shared" si="270"/>
        <v>0</v>
      </c>
      <c r="KAJ70" s="104">
        <f t="shared" si="270"/>
        <v>0</v>
      </c>
      <c r="KAK70" s="104">
        <f t="shared" si="270"/>
        <v>0</v>
      </c>
      <c r="KAL70" s="104">
        <f t="shared" si="270"/>
        <v>0</v>
      </c>
      <c r="KAM70" s="104">
        <f t="shared" si="270"/>
        <v>0</v>
      </c>
      <c r="KAN70" s="104">
        <f t="shared" si="270"/>
        <v>0</v>
      </c>
      <c r="KAO70" s="104">
        <f t="shared" si="270"/>
        <v>0</v>
      </c>
      <c r="KAP70" s="104">
        <f t="shared" si="270"/>
        <v>0</v>
      </c>
      <c r="KAQ70" s="104">
        <f t="shared" si="270"/>
        <v>0</v>
      </c>
      <c r="KAR70" s="104">
        <f t="shared" si="270"/>
        <v>0</v>
      </c>
      <c r="KAS70" s="104">
        <f t="shared" si="270"/>
        <v>0</v>
      </c>
      <c r="KAT70" s="104">
        <f t="shared" si="270"/>
        <v>0</v>
      </c>
      <c r="KAU70" s="104">
        <f t="shared" si="270"/>
        <v>0</v>
      </c>
      <c r="KAV70" s="104">
        <f t="shared" si="270"/>
        <v>0</v>
      </c>
      <c r="KAW70" s="104">
        <f t="shared" si="270"/>
        <v>0</v>
      </c>
      <c r="KAX70" s="104">
        <f t="shared" si="270"/>
        <v>0</v>
      </c>
      <c r="KAY70" s="104">
        <f t="shared" si="270"/>
        <v>0</v>
      </c>
      <c r="KAZ70" s="104">
        <f t="shared" si="270"/>
        <v>0</v>
      </c>
      <c r="KBA70" s="104">
        <f t="shared" si="270"/>
        <v>0</v>
      </c>
      <c r="KBB70" s="104">
        <f t="shared" si="270"/>
        <v>0</v>
      </c>
      <c r="KBC70" s="104">
        <f t="shared" si="270"/>
        <v>0</v>
      </c>
      <c r="KBD70" s="104">
        <f t="shared" si="270"/>
        <v>0</v>
      </c>
      <c r="KBE70" s="104">
        <f t="shared" si="270"/>
        <v>0</v>
      </c>
      <c r="KBF70" s="104">
        <f t="shared" si="270"/>
        <v>0</v>
      </c>
      <c r="KBG70" s="104">
        <f t="shared" si="270"/>
        <v>0</v>
      </c>
      <c r="KBH70" s="104">
        <f t="shared" si="270"/>
        <v>0</v>
      </c>
      <c r="KBI70" s="104">
        <f t="shared" si="270"/>
        <v>0</v>
      </c>
      <c r="KBJ70" s="104">
        <f t="shared" si="270"/>
        <v>0</v>
      </c>
      <c r="KBK70" s="104">
        <f t="shared" si="270"/>
        <v>0</v>
      </c>
      <c r="KBL70" s="104">
        <f t="shared" si="270"/>
        <v>0</v>
      </c>
      <c r="KBM70" s="104">
        <f t="shared" si="270"/>
        <v>0</v>
      </c>
      <c r="KBN70" s="104">
        <f t="shared" si="270"/>
        <v>0</v>
      </c>
      <c r="KBO70" s="104">
        <f t="shared" si="270"/>
        <v>0</v>
      </c>
      <c r="KBP70" s="104">
        <f t="shared" si="270"/>
        <v>0</v>
      </c>
      <c r="KBQ70" s="104">
        <f t="shared" ref="KBQ70:KEB70" si="271">+KBQ10+KBQ18+KBQ27+KBQ33+KBQ39+KBQ45+KBQ58-KBQ69+KBQ50</f>
        <v>0</v>
      </c>
      <c r="KBR70" s="104">
        <f t="shared" si="271"/>
        <v>0</v>
      </c>
      <c r="KBS70" s="104">
        <f t="shared" si="271"/>
        <v>0</v>
      </c>
      <c r="KBT70" s="104">
        <f t="shared" si="271"/>
        <v>0</v>
      </c>
      <c r="KBU70" s="104">
        <f t="shared" si="271"/>
        <v>0</v>
      </c>
      <c r="KBV70" s="104">
        <f t="shared" si="271"/>
        <v>0</v>
      </c>
      <c r="KBW70" s="104">
        <f t="shared" si="271"/>
        <v>0</v>
      </c>
      <c r="KBX70" s="104">
        <f t="shared" si="271"/>
        <v>0</v>
      </c>
      <c r="KBY70" s="104">
        <f t="shared" si="271"/>
        <v>0</v>
      </c>
      <c r="KBZ70" s="104">
        <f t="shared" si="271"/>
        <v>0</v>
      </c>
      <c r="KCA70" s="104">
        <f t="shared" si="271"/>
        <v>0</v>
      </c>
      <c r="KCB70" s="104">
        <f t="shared" si="271"/>
        <v>0</v>
      </c>
      <c r="KCC70" s="104">
        <f t="shared" si="271"/>
        <v>0</v>
      </c>
      <c r="KCD70" s="104">
        <f t="shared" si="271"/>
        <v>0</v>
      </c>
      <c r="KCE70" s="104">
        <f t="shared" si="271"/>
        <v>0</v>
      </c>
      <c r="KCF70" s="104">
        <f t="shared" si="271"/>
        <v>0</v>
      </c>
      <c r="KCG70" s="104">
        <f t="shared" si="271"/>
        <v>0</v>
      </c>
      <c r="KCH70" s="104">
        <f t="shared" si="271"/>
        <v>0</v>
      </c>
      <c r="KCI70" s="104">
        <f t="shared" si="271"/>
        <v>0</v>
      </c>
      <c r="KCJ70" s="104">
        <f t="shared" si="271"/>
        <v>0</v>
      </c>
      <c r="KCK70" s="104">
        <f t="shared" si="271"/>
        <v>0</v>
      </c>
      <c r="KCL70" s="104">
        <f t="shared" si="271"/>
        <v>0</v>
      </c>
      <c r="KCM70" s="104">
        <f t="shared" si="271"/>
        <v>0</v>
      </c>
      <c r="KCN70" s="104">
        <f t="shared" si="271"/>
        <v>0</v>
      </c>
      <c r="KCO70" s="104">
        <f t="shared" si="271"/>
        <v>0</v>
      </c>
      <c r="KCP70" s="104">
        <f t="shared" si="271"/>
        <v>0</v>
      </c>
      <c r="KCQ70" s="104">
        <f t="shared" si="271"/>
        <v>0</v>
      </c>
      <c r="KCR70" s="104">
        <f t="shared" si="271"/>
        <v>0</v>
      </c>
      <c r="KCS70" s="104">
        <f t="shared" si="271"/>
        <v>0</v>
      </c>
      <c r="KCT70" s="104">
        <f t="shared" si="271"/>
        <v>0</v>
      </c>
      <c r="KCU70" s="104">
        <f t="shared" si="271"/>
        <v>0</v>
      </c>
      <c r="KCV70" s="104">
        <f t="shared" si="271"/>
        <v>0</v>
      </c>
      <c r="KCW70" s="104">
        <f t="shared" si="271"/>
        <v>0</v>
      </c>
      <c r="KCX70" s="104">
        <f t="shared" si="271"/>
        <v>0</v>
      </c>
      <c r="KCY70" s="104">
        <f t="shared" si="271"/>
        <v>0</v>
      </c>
      <c r="KCZ70" s="104">
        <f t="shared" si="271"/>
        <v>0</v>
      </c>
      <c r="KDA70" s="104">
        <f t="shared" si="271"/>
        <v>0</v>
      </c>
      <c r="KDB70" s="104">
        <f t="shared" si="271"/>
        <v>0</v>
      </c>
      <c r="KDC70" s="104">
        <f t="shared" si="271"/>
        <v>0</v>
      </c>
      <c r="KDD70" s="104">
        <f t="shared" si="271"/>
        <v>0</v>
      </c>
      <c r="KDE70" s="104">
        <f t="shared" si="271"/>
        <v>0</v>
      </c>
      <c r="KDF70" s="104">
        <f t="shared" si="271"/>
        <v>0</v>
      </c>
      <c r="KDG70" s="104">
        <f t="shared" si="271"/>
        <v>0</v>
      </c>
      <c r="KDH70" s="104">
        <f t="shared" si="271"/>
        <v>0</v>
      </c>
      <c r="KDI70" s="104">
        <f t="shared" si="271"/>
        <v>0</v>
      </c>
      <c r="KDJ70" s="104">
        <f t="shared" si="271"/>
        <v>0</v>
      </c>
      <c r="KDK70" s="104">
        <f t="shared" si="271"/>
        <v>0</v>
      </c>
      <c r="KDL70" s="104">
        <f t="shared" si="271"/>
        <v>0</v>
      </c>
      <c r="KDM70" s="104">
        <f t="shared" si="271"/>
        <v>0</v>
      </c>
      <c r="KDN70" s="104">
        <f t="shared" si="271"/>
        <v>0</v>
      </c>
      <c r="KDO70" s="104">
        <f t="shared" si="271"/>
        <v>0</v>
      </c>
      <c r="KDP70" s="104">
        <f t="shared" si="271"/>
        <v>0</v>
      </c>
      <c r="KDQ70" s="104">
        <f t="shared" si="271"/>
        <v>0</v>
      </c>
      <c r="KDR70" s="104">
        <f t="shared" si="271"/>
        <v>0</v>
      </c>
      <c r="KDS70" s="104">
        <f t="shared" si="271"/>
        <v>0</v>
      </c>
      <c r="KDT70" s="104">
        <f t="shared" si="271"/>
        <v>0</v>
      </c>
      <c r="KDU70" s="104">
        <f t="shared" si="271"/>
        <v>0</v>
      </c>
      <c r="KDV70" s="104">
        <f t="shared" si="271"/>
        <v>0</v>
      </c>
      <c r="KDW70" s="104">
        <f t="shared" si="271"/>
        <v>0</v>
      </c>
      <c r="KDX70" s="104">
        <f t="shared" si="271"/>
        <v>0</v>
      </c>
      <c r="KDY70" s="104">
        <f t="shared" si="271"/>
        <v>0</v>
      </c>
      <c r="KDZ70" s="104">
        <f t="shared" si="271"/>
        <v>0</v>
      </c>
      <c r="KEA70" s="104">
        <f t="shared" si="271"/>
        <v>0</v>
      </c>
      <c r="KEB70" s="104">
        <f t="shared" si="271"/>
        <v>0</v>
      </c>
      <c r="KEC70" s="104">
        <f t="shared" ref="KEC70:KGN70" si="272">+KEC10+KEC18+KEC27+KEC33+KEC39+KEC45+KEC58-KEC69+KEC50</f>
        <v>0</v>
      </c>
      <c r="KED70" s="104">
        <f t="shared" si="272"/>
        <v>0</v>
      </c>
      <c r="KEE70" s="104">
        <f t="shared" si="272"/>
        <v>0</v>
      </c>
      <c r="KEF70" s="104">
        <f t="shared" si="272"/>
        <v>0</v>
      </c>
      <c r="KEG70" s="104">
        <f t="shared" si="272"/>
        <v>0</v>
      </c>
      <c r="KEH70" s="104">
        <f t="shared" si="272"/>
        <v>0</v>
      </c>
      <c r="KEI70" s="104">
        <f t="shared" si="272"/>
        <v>0</v>
      </c>
      <c r="KEJ70" s="104">
        <f t="shared" si="272"/>
        <v>0</v>
      </c>
      <c r="KEK70" s="104">
        <f t="shared" si="272"/>
        <v>0</v>
      </c>
      <c r="KEL70" s="104">
        <f t="shared" si="272"/>
        <v>0</v>
      </c>
      <c r="KEM70" s="104">
        <f t="shared" si="272"/>
        <v>0</v>
      </c>
      <c r="KEN70" s="104">
        <f t="shared" si="272"/>
        <v>0</v>
      </c>
      <c r="KEO70" s="104">
        <f t="shared" si="272"/>
        <v>0</v>
      </c>
      <c r="KEP70" s="104">
        <f t="shared" si="272"/>
        <v>0</v>
      </c>
      <c r="KEQ70" s="104">
        <f t="shared" si="272"/>
        <v>0</v>
      </c>
      <c r="KER70" s="104">
        <f t="shared" si="272"/>
        <v>0</v>
      </c>
      <c r="KES70" s="104">
        <f t="shared" si="272"/>
        <v>0</v>
      </c>
      <c r="KET70" s="104">
        <f t="shared" si="272"/>
        <v>0</v>
      </c>
      <c r="KEU70" s="104">
        <f t="shared" si="272"/>
        <v>0</v>
      </c>
      <c r="KEV70" s="104">
        <f t="shared" si="272"/>
        <v>0</v>
      </c>
      <c r="KEW70" s="104">
        <f t="shared" si="272"/>
        <v>0</v>
      </c>
      <c r="KEX70" s="104">
        <f t="shared" si="272"/>
        <v>0</v>
      </c>
      <c r="KEY70" s="104">
        <f t="shared" si="272"/>
        <v>0</v>
      </c>
      <c r="KEZ70" s="104">
        <f t="shared" si="272"/>
        <v>0</v>
      </c>
      <c r="KFA70" s="104">
        <f t="shared" si="272"/>
        <v>0</v>
      </c>
      <c r="KFB70" s="104">
        <f t="shared" si="272"/>
        <v>0</v>
      </c>
      <c r="KFC70" s="104">
        <f t="shared" si="272"/>
        <v>0</v>
      </c>
      <c r="KFD70" s="104">
        <f t="shared" si="272"/>
        <v>0</v>
      </c>
      <c r="KFE70" s="104">
        <f t="shared" si="272"/>
        <v>0</v>
      </c>
      <c r="KFF70" s="104">
        <f t="shared" si="272"/>
        <v>0</v>
      </c>
      <c r="KFG70" s="104">
        <f t="shared" si="272"/>
        <v>0</v>
      </c>
      <c r="KFH70" s="104">
        <f t="shared" si="272"/>
        <v>0</v>
      </c>
      <c r="KFI70" s="104">
        <f t="shared" si="272"/>
        <v>0</v>
      </c>
      <c r="KFJ70" s="104">
        <f t="shared" si="272"/>
        <v>0</v>
      </c>
      <c r="KFK70" s="104">
        <f t="shared" si="272"/>
        <v>0</v>
      </c>
      <c r="KFL70" s="104">
        <f t="shared" si="272"/>
        <v>0</v>
      </c>
      <c r="KFM70" s="104">
        <f t="shared" si="272"/>
        <v>0</v>
      </c>
      <c r="KFN70" s="104">
        <f t="shared" si="272"/>
        <v>0</v>
      </c>
      <c r="KFO70" s="104">
        <f t="shared" si="272"/>
        <v>0</v>
      </c>
      <c r="KFP70" s="104">
        <f t="shared" si="272"/>
        <v>0</v>
      </c>
      <c r="KFQ70" s="104">
        <f t="shared" si="272"/>
        <v>0</v>
      </c>
      <c r="KFR70" s="104">
        <f t="shared" si="272"/>
        <v>0</v>
      </c>
      <c r="KFS70" s="104">
        <f t="shared" si="272"/>
        <v>0</v>
      </c>
      <c r="KFT70" s="104">
        <f t="shared" si="272"/>
        <v>0</v>
      </c>
      <c r="KFU70" s="104">
        <f t="shared" si="272"/>
        <v>0</v>
      </c>
      <c r="KFV70" s="104">
        <f t="shared" si="272"/>
        <v>0</v>
      </c>
      <c r="KFW70" s="104">
        <f t="shared" si="272"/>
        <v>0</v>
      </c>
      <c r="KFX70" s="104">
        <f t="shared" si="272"/>
        <v>0</v>
      </c>
      <c r="KFY70" s="104">
        <f t="shared" si="272"/>
        <v>0</v>
      </c>
      <c r="KFZ70" s="104">
        <f t="shared" si="272"/>
        <v>0</v>
      </c>
      <c r="KGA70" s="104">
        <f t="shared" si="272"/>
        <v>0</v>
      </c>
      <c r="KGB70" s="104">
        <f t="shared" si="272"/>
        <v>0</v>
      </c>
      <c r="KGC70" s="104">
        <f t="shared" si="272"/>
        <v>0</v>
      </c>
      <c r="KGD70" s="104">
        <f t="shared" si="272"/>
        <v>0</v>
      </c>
      <c r="KGE70" s="104">
        <f t="shared" si="272"/>
        <v>0</v>
      </c>
      <c r="KGF70" s="104">
        <f t="shared" si="272"/>
        <v>0</v>
      </c>
      <c r="KGG70" s="104">
        <f t="shared" si="272"/>
        <v>0</v>
      </c>
      <c r="KGH70" s="104">
        <f t="shared" si="272"/>
        <v>0</v>
      </c>
      <c r="KGI70" s="104">
        <f t="shared" si="272"/>
        <v>0</v>
      </c>
      <c r="KGJ70" s="104">
        <f t="shared" si="272"/>
        <v>0</v>
      </c>
      <c r="KGK70" s="104">
        <f t="shared" si="272"/>
        <v>0</v>
      </c>
      <c r="KGL70" s="104">
        <f t="shared" si="272"/>
        <v>0</v>
      </c>
      <c r="KGM70" s="104">
        <f t="shared" si="272"/>
        <v>0</v>
      </c>
      <c r="KGN70" s="104">
        <f t="shared" si="272"/>
        <v>0</v>
      </c>
      <c r="KGO70" s="104">
        <f t="shared" ref="KGO70:KIZ70" si="273">+KGO10+KGO18+KGO27+KGO33+KGO39+KGO45+KGO58-KGO69+KGO50</f>
        <v>0</v>
      </c>
      <c r="KGP70" s="104">
        <f t="shared" si="273"/>
        <v>0</v>
      </c>
      <c r="KGQ70" s="104">
        <f t="shared" si="273"/>
        <v>0</v>
      </c>
      <c r="KGR70" s="104">
        <f t="shared" si="273"/>
        <v>0</v>
      </c>
      <c r="KGS70" s="104">
        <f t="shared" si="273"/>
        <v>0</v>
      </c>
      <c r="KGT70" s="104">
        <f t="shared" si="273"/>
        <v>0</v>
      </c>
      <c r="KGU70" s="104">
        <f t="shared" si="273"/>
        <v>0</v>
      </c>
      <c r="KGV70" s="104">
        <f t="shared" si="273"/>
        <v>0</v>
      </c>
      <c r="KGW70" s="104">
        <f t="shared" si="273"/>
        <v>0</v>
      </c>
      <c r="KGX70" s="104">
        <f t="shared" si="273"/>
        <v>0</v>
      </c>
      <c r="KGY70" s="104">
        <f t="shared" si="273"/>
        <v>0</v>
      </c>
      <c r="KGZ70" s="104">
        <f t="shared" si="273"/>
        <v>0</v>
      </c>
      <c r="KHA70" s="104">
        <f t="shared" si="273"/>
        <v>0</v>
      </c>
      <c r="KHB70" s="104">
        <f t="shared" si="273"/>
        <v>0</v>
      </c>
      <c r="KHC70" s="104">
        <f t="shared" si="273"/>
        <v>0</v>
      </c>
      <c r="KHD70" s="104">
        <f t="shared" si="273"/>
        <v>0</v>
      </c>
      <c r="KHE70" s="104">
        <f t="shared" si="273"/>
        <v>0</v>
      </c>
      <c r="KHF70" s="104">
        <f t="shared" si="273"/>
        <v>0</v>
      </c>
      <c r="KHG70" s="104">
        <f t="shared" si="273"/>
        <v>0</v>
      </c>
      <c r="KHH70" s="104">
        <f t="shared" si="273"/>
        <v>0</v>
      </c>
      <c r="KHI70" s="104">
        <f t="shared" si="273"/>
        <v>0</v>
      </c>
      <c r="KHJ70" s="104">
        <f t="shared" si="273"/>
        <v>0</v>
      </c>
      <c r="KHK70" s="104">
        <f t="shared" si="273"/>
        <v>0</v>
      </c>
      <c r="KHL70" s="104">
        <f t="shared" si="273"/>
        <v>0</v>
      </c>
      <c r="KHM70" s="104">
        <f t="shared" si="273"/>
        <v>0</v>
      </c>
      <c r="KHN70" s="104">
        <f t="shared" si="273"/>
        <v>0</v>
      </c>
      <c r="KHO70" s="104">
        <f t="shared" si="273"/>
        <v>0</v>
      </c>
      <c r="KHP70" s="104">
        <f t="shared" si="273"/>
        <v>0</v>
      </c>
      <c r="KHQ70" s="104">
        <f t="shared" si="273"/>
        <v>0</v>
      </c>
      <c r="KHR70" s="104">
        <f t="shared" si="273"/>
        <v>0</v>
      </c>
      <c r="KHS70" s="104">
        <f t="shared" si="273"/>
        <v>0</v>
      </c>
      <c r="KHT70" s="104">
        <f t="shared" si="273"/>
        <v>0</v>
      </c>
      <c r="KHU70" s="104">
        <f t="shared" si="273"/>
        <v>0</v>
      </c>
      <c r="KHV70" s="104">
        <f t="shared" si="273"/>
        <v>0</v>
      </c>
      <c r="KHW70" s="104">
        <f t="shared" si="273"/>
        <v>0</v>
      </c>
      <c r="KHX70" s="104">
        <f t="shared" si="273"/>
        <v>0</v>
      </c>
      <c r="KHY70" s="104">
        <f t="shared" si="273"/>
        <v>0</v>
      </c>
      <c r="KHZ70" s="104">
        <f t="shared" si="273"/>
        <v>0</v>
      </c>
      <c r="KIA70" s="104">
        <f t="shared" si="273"/>
        <v>0</v>
      </c>
      <c r="KIB70" s="104">
        <f t="shared" si="273"/>
        <v>0</v>
      </c>
      <c r="KIC70" s="104">
        <f t="shared" si="273"/>
        <v>0</v>
      </c>
      <c r="KID70" s="104">
        <f t="shared" si="273"/>
        <v>0</v>
      </c>
      <c r="KIE70" s="104">
        <f t="shared" si="273"/>
        <v>0</v>
      </c>
      <c r="KIF70" s="104">
        <f t="shared" si="273"/>
        <v>0</v>
      </c>
      <c r="KIG70" s="104">
        <f t="shared" si="273"/>
        <v>0</v>
      </c>
      <c r="KIH70" s="104">
        <f t="shared" si="273"/>
        <v>0</v>
      </c>
      <c r="KII70" s="104">
        <f t="shared" si="273"/>
        <v>0</v>
      </c>
      <c r="KIJ70" s="104">
        <f t="shared" si="273"/>
        <v>0</v>
      </c>
      <c r="KIK70" s="104">
        <f t="shared" si="273"/>
        <v>0</v>
      </c>
      <c r="KIL70" s="104">
        <f t="shared" si="273"/>
        <v>0</v>
      </c>
      <c r="KIM70" s="104">
        <f t="shared" si="273"/>
        <v>0</v>
      </c>
      <c r="KIN70" s="104">
        <f t="shared" si="273"/>
        <v>0</v>
      </c>
      <c r="KIO70" s="104">
        <f t="shared" si="273"/>
        <v>0</v>
      </c>
      <c r="KIP70" s="104">
        <f t="shared" si="273"/>
        <v>0</v>
      </c>
      <c r="KIQ70" s="104">
        <f t="shared" si="273"/>
        <v>0</v>
      </c>
      <c r="KIR70" s="104">
        <f t="shared" si="273"/>
        <v>0</v>
      </c>
      <c r="KIS70" s="104">
        <f t="shared" si="273"/>
        <v>0</v>
      </c>
      <c r="KIT70" s="104">
        <f t="shared" si="273"/>
        <v>0</v>
      </c>
      <c r="KIU70" s="104">
        <f t="shared" si="273"/>
        <v>0</v>
      </c>
      <c r="KIV70" s="104">
        <f t="shared" si="273"/>
        <v>0</v>
      </c>
      <c r="KIW70" s="104">
        <f t="shared" si="273"/>
        <v>0</v>
      </c>
      <c r="KIX70" s="104">
        <f t="shared" si="273"/>
        <v>0</v>
      </c>
      <c r="KIY70" s="104">
        <f t="shared" si="273"/>
        <v>0</v>
      </c>
      <c r="KIZ70" s="104">
        <f t="shared" si="273"/>
        <v>0</v>
      </c>
      <c r="KJA70" s="104">
        <f t="shared" ref="KJA70:KLL70" si="274">+KJA10+KJA18+KJA27+KJA33+KJA39+KJA45+KJA58-KJA69+KJA50</f>
        <v>0</v>
      </c>
      <c r="KJB70" s="104">
        <f t="shared" si="274"/>
        <v>0</v>
      </c>
      <c r="KJC70" s="104">
        <f t="shared" si="274"/>
        <v>0</v>
      </c>
      <c r="KJD70" s="104">
        <f t="shared" si="274"/>
        <v>0</v>
      </c>
      <c r="KJE70" s="104">
        <f t="shared" si="274"/>
        <v>0</v>
      </c>
      <c r="KJF70" s="104">
        <f t="shared" si="274"/>
        <v>0</v>
      </c>
      <c r="KJG70" s="104">
        <f t="shared" si="274"/>
        <v>0</v>
      </c>
      <c r="KJH70" s="104">
        <f t="shared" si="274"/>
        <v>0</v>
      </c>
      <c r="KJI70" s="104">
        <f t="shared" si="274"/>
        <v>0</v>
      </c>
      <c r="KJJ70" s="104">
        <f t="shared" si="274"/>
        <v>0</v>
      </c>
      <c r="KJK70" s="104">
        <f t="shared" si="274"/>
        <v>0</v>
      </c>
      <c r="KJL70" s="104">
        <f t="shared" si="274"/>
        <v>0</v>
      </c>
      <c r="KJM70" s="104">
        <f t="shared" si="274"/>
        <v>0</v>
      </c>
      <c r="KJN70" s="104">
        <f t="shared" si="274"/>
        <v>0</v>
      </c>
      <c r="KJO70" s="104">
        <f t="shared" si="274"/>
        <v>0</v>
      </c>
      <c r="KJP70" s="104">
        <f t="shared" si="274"/>
        <v>0</v>
      </c>
      <c r="KJQ70" s="104">
        <f t="shared" si="274"/>
        <v>0</v>
      </c>
      <c r="KJR70" s="104">
        <f t="shared" si="274"/>
        <v>0</v>
      </c>
      <c r="KJS70" s="104">
        <f t="shared" si="274"/>
        <v>0</v>
      </c>
      <c r="KJT70" s="104">
        <f t="shared" si="274"/>
        <v>0</v>
      </c>
      <c r="KJU70" s="104">
        <f t="shared" si="274"/>
        <v>0</v>
      </c>
      <c r="KJV70" s="104">
        <f t="shared" si="274"/>
        <v>0</v>
      </c>
      <c r="KJW70" s="104">
        <f t="shared" si="274"/>
        <v>0</v>
      </c>
      <c r="KJX70" s="104">
        <f t="shared" si="274"/>
        <v>0</v>
      </c>
      <c r="KJY70" s="104">
        <f t="shared" si="274"/>
        <v>0</v>
      </c>
      <c r="KJZ70" s="104">
        <f t="shared" si="274"/>
        <v>0</v>
      </c>
      <c r="KKA70" s="104">
        <f t="shared" si="274"/>
        <v>0</v>
      </c>
      <c r="KKB70" s="104">
        <f t="shared" si="274"/>
        <v>0</v>
      </c>
      <c r="KKC70" s="104">
        <f t="shared" si="274"/>
        <v>0</v>
      </c>
      <c r="KKD70" s="104">
        <f t="shared" si="274"/>
        <v>0</v>
      </c>
      <c r="KKE70" s="104">
        <f t="shared" si="274"/>
        <v>0</v>
      </c>
      <c r="KKF70" s="104">
        <f t="shared" si="274"/>
        <v>0</v>
      </c>
      <c r="KKG70" s="104">
        <f t="shared" si="274"/>
        <v>0</v>
      </c>
      <c r="KKH70" s="104">
        <f t="shared" si="274"/>
        <v>0</v>
      </c>
      <c r="KKI70" s="104">
        <f t="shared" si="274"/>
        <v>0</v>
      </c>
      <c r="KKJ70" s="104">
        <f t="shared" si="274"/>
        <v>0</v>
      </c>
      <c r="KKK70" s="104">
        <f t="shared" si="274"/>
        <v>0</v>
      </c>
      <c r="KKL70" s="104">
        <f t="shared" si="274"/>
        <v>0</v>
      </c>
      <c r="KKM70" s="104">
        <f t="shared" si="274"/>
        <v>0</v>
      </c>
      <c r="KKN70" s="104">
        <f t="shared" si="274"/>
        <v>0</v>
      </c>
      <c r="KKO70" s="104">
        <f t="shared" si="274"/>
        <v>0</v>
      </c>
      <c r="KKP70" s="104">
        <f t="shared" si="274"/>
        <v>0</v>
      </c>
      <c r="KKQ70" s="104">
        <f t="shared" si="274"/>
        <v>0</v>
      </c>
      <c r="KKR70" s="104">
        <f t="shared" si="274"/>
        <v>0</v>
      </c>
      <c r="KKS70" s="104">
        <f t="shared" si="274"/>
        <v>0</v>
      </c>
      <c r="KKT70" s="104">
        <f t="shared" si="274"/>
        <v>0</v>
      </c>
      <c r="KKU70" s="104">
        <f t="shared" si="274"/>
        <v>0</v>
      </c>
      <c r="KKV70" s="104">
        <f t="shared" si="274"/>
        <v>0</v>
      </c>
      <c r="KKW70" s="104">
        <f t="shared" si="274"/>
        <v>0</v>
      </c>
      <c r="KKX70" s="104">
        <f t="shared" si="274"/>
        <v>0</v>
      </c>
      <c r="KKY70" s="104">
        <f t="shared" si="274"/>
        <v>0</v>
      </c>
      <c r="KKZ70" s="104">
        <f t="shared" si="274"/>
        <v>0</v>
      </c>
      <c r="KLA70" s="104">
        <f t="shared" si="274"/>
        <v>0</v>
      </c>
      <c r="KLB70" s="104">
        <f t="shared" si="274"/>
        <v>0</v>
      </c>
      <c r="KLC70" s="104">
        <f t="shared" si="274"/>
        <v>0</v>
      </c>
      <c r="KLD70" s="104">
        <f t="shared" si="274"/>
        <v>0</v>
      </c>
      <c r="KLE70" s="104">
        <f t="shared" si="274"/>
        <v>0</v>
      </c>
      <c r="KLF70" s="104">
        <f t="shared" si="274"/>
        <v>0</v>
      </c>
      <c r="KLG70" s="104">
        <f t="shared" si="274"/>
        <v>0</v>
      </c>
      <c r="KLH70" s="104">
        <f t="shared" si="274"/>
        <v>0</v>
      </c>
      <c r="KLI70" s="104">
        <f t="shared" si="274"/>
        <v>0</v>
      </c>
      <c r="KLJ70" s="104">
        <f t="shared" si="274"/>
        <v>0</v>
      </c>
      <c r="KLK70" s="104">
        <f t="shared" si="274"/>
        <v>0</v>
      </c>
      <c r="KLL70" s="104">
        <f t="shared" si="274"/>
        <v>0</v>
      </c>
      <c r="KLM70" s="104">
        <f t="shared" ref="KLM70:KNX70" si="275">+KLM10+KLM18+KLM27+KLM33+KLM39+KLM45+KLM58-KLM69+KLM50</f>
        <v>0</v>
      </c>
      <c r="KLN70" s="104">
        <f t="shared" si="275"/>
        <v>0</v>
      </c>
      <c r="KLO70" s="104">
        <f t="shared" si="275"/>
        <v>0</v>
      </c>
      <c r="KLP70" s="104">
        <f t="shared" si="275"/>
        <v>0</v>
      </c>
      <c r="KLQ70" s="104">
        <f t="shared" si="275"/>
        <v>0</v>
      </c>
      <c r="KLR70" s="104">
        <f t="shared" si="275"/>
        <v>0</v>
      </c>
      <c r="KLS70" s="104">
        <f t="shared" si="275"/>
        <v>0</v>
      </c>
      <c r="KLT70" s="104">
        <f t="shared" si="275"/>
        <v>0</v>
      </c>
      <c r="KLU70" s="104">
        <f t="shared" si="275"/>
        <v>0</v>
      </c>
      <c r="KLV70" s="104">
        <f t="shared" si="275"/>
        <v>0</v>
      </c>
      <c r="KLW70" s="104">
        <f t="shared" si="275"/>
        <v>0</v>
      </c>
      <c r="KLX70" s="104">
        <f t="shared" si="275"/>
        <v>0</v>
      </c>
      <c r="KLY70" s="104">
        <f t="shared" si="275"/>
        <v>0</v>
      </c>
      <c r="KLZ70" s="104">
        <f t="shared" si="275"/>
        <v>0</v>
      </c>
      <c r="KMA70" s="104">
        <f t="shared" si="275"/>
        <v>0</v>
      </c>
      <c r="KMB70" s="104">
        <f t="shared" si="275"/>
        <v>0</v>
      </c>
      <c r="KMC70" s="104">
        <f t="shared" si="275"/>
        <v>0</v>
      </c>
      <c r="KMD70" s="104">
        <f t="shared" si="275"/>
        <v>0</v>
      </c>
      <c r="KME70" s="104">
        <f t="shared" si="275"/>
        <v>0</v>
      </c>
      <c r="KMF70" s="104">
        <f t="shared" si="275"/>
        <v>0</v>
      </c>
      <c r="KMG70" s="104">
        <f t="shared" si="275"/>
        <v>0</v>
      </c>
      <c r="KMH70" s="104">
        <f t="shared" si="275"/>
        <v>0</v>
      </c>
      <c r="KMI70" s="104">
        <f t="shared" si="275"/>
        <v>0</v>
      </c>
      <c r="KMJ70" s="104">
        <f t="shared" si="275"/>
        <v>0</v>
      </c>
      <c r="KMK70" s="104">
        <f t="shared" si="275"/>
        <v>0</v>
      </c>
      <c r="KML70" s="104">
        <f t="shared" si="275"/>
        <v>0</v>
      </c>
      <c r="KMM70" s="104">
        <f t="shared" si="275"/>
        <v>0</v>
      </c>
      <c r="KMN70" s="104">
        <f t="shared" si="275"/>
        <v>0</v>
      </c>
      <c r="KMO70" s="104">
        <f t="shared" si="275"/>
        <v>0</v>
      </c>
      <c r="KMP70" s="104">
        <f t="shared" si="275"/>
        <v>0</v>
      </c>
      <c r="KMQ70" s="104">
        <f t="shared" si="275"/>
        <v>0</v>
      </c>
      <c r="KMR70" s="104">
        <f t="shared" si="275"/>
        <v>0</v>
      </c>
      <c r="KMS70" s="104">
        <f t="shared" si="275"/>
        <v>0</v>
      </c>
      <c r="KMT70" s="104">
        <f t="shared" si="275"/>
        <v>0</v>
      </c>
      <c r="KMU70" s="104">
        <f t="shared" si="275"/>
        <v>0</v>
      </c>
      <c r="KMV70" s="104">
        <f t="shared" si="275"/>
        <v>0</v>
      </c>
      <c r="KMW70" s="104">
        <f t="shared" si="275"/>
        <v>0</v>
      </c>
      <c r="KMX70" s="104">
        <f t="shared" si="275"/>
        <v>0</v>
      </c>
      <c r="KMY70" s="104">
        <f t="shared" si="275"/>
        <v>0</v>
      </c>
      <c r="KMZ70" s="104">
        <f t="shared" si="275"/>
        <v>0</v>
      </c>
      <c r="KNA70" s="104">
        <f t="shared" si="275"/>
        <v>0</v>
      </c>
      <c r="KNB70" s="104">
        <f t="shared" si="275"/>
        <v>0</v>
      </c>
      <c r="KNC70" s="104">
        <f t="shared" si="275"/>
        <v>0</v>
      </c>
      <c r="KND70" s="104">
        <f t="shared" si="275"/>
        <v>0</v>
      </c>
      <c r="KNE70" s="104">
        <f t="shared" si="275"/>
        <v>0</v>
      </c>
      <c r="KNF70" s="104">
        <f t="shared" si="275"/>
        <v>0</v>
      </c>
      <c r="KNG70" s="104">
        <f t="shared" si="275"/>
        <v>0</v>
      </c>
      <c r="KNH70" s="104">
        <f t="shared" si="275"/>
        <v>0</v>
      </c>
      <c r="KNI70" s="104">
        <f t="shared" si="275"/>
        <v>0</v>
      </c>
      <c r="KNJ70" s="104">
        <f t="shared" si="275"/>
        <v>0</v>
      </c>
      <c r="KNK70" s="104">
        <f t="shared" si="275"/>
        <v>0</v>
      </c>
      <c r="KNL70" s="104">
        <f t="shared" si="275"/>
        <v>0</v>
      </c>
      <c r="KNM70" s="104">
        <f t="shared" si="275"/>
        <v>0</v>
      </c>
      <c r="KNN70" s="104">
        <f t="shared" si="275"/>
        <v>0</v>
      </c>
      <c r="KNO70" s="104">
        <f t="shared" si="275"/>
        <v>0</v>
      </c>
      <c r="KNP70" s="104">
        <f t="shared" si="275"/>
        <v>0</v>
      </c>
      <c r="KNQ70" s="104">
        <f t="shared" si="275"/>
        <v>0</v>
      </c>
      <c r="KNR70" s="104">
        <f t="shared" si="275"/>
        <v>0</v>
      </c>
      <c r="KNS70" s="104">
        <f t="shared" si="275"/>
        <v>0</v>
      </c>
      <c r="KNT70" s="104">
        <f t="shared" si="275"/>
        <v>0</v>
      </c>
      <c r="KNU70" s="104">
        <f t="shared" si="275"/>
        <v>0</v>
      </c>
      <c r="KNV70" s="104">
        <f t="shared" si="275"/>
        <v>0</v>
      </c>
      <c r="KNW70" s="104">
        <f t="shared" si="275"/>
        <v>0</v>
      </c>
      <c r="KNX70" s="104">
        <f t="shared" si="275"/>
        <v>0</v>
      </c>
      <c r="KNY70" s="104">
        <f t="shared" ref="KNY70:KQJ70" si="276">+KNY10+KNY18+KNY27+KNY33+KNY39+KNY45+KNY58-KNY69+KNY50</f>
        <v>0</v>
      </c>
      <c r="KNZ70" s="104">
        <f t="shared" si="276"/>
        <v>0</v>
      </c>
      <c r="KOA70" s="104">
        <f t="shared" si="276"/>
        <v>0</v>
      </c>
      <c r="KOB70" s="104">
        <f t="shared" si="276"/>
        <v>0</v>
      </c>
      <c r="KOC70" s="104">
        <f t="shared" si="276"/>
        <v>0</v>
      </c>
      <c r="KOD70" s="104">
        <f t="shared" si="276"/>
        <v>0</v>
      </c>
      <c r="KOE70" s="104">
        <f t="shared" si="276"/>
        <v>0</v>
      </c>
      <c r="KOF70" s="104">
        <f t="shared" si="276"/>
        <v>0</v>
      </c>
      <c r="KOG70" s="104">
        <f t="shared" si="276"/>
        <v>0</v>
      </c>
      <c r="KOH70" s="104">
        <f t="shared" si="276"/>
        <v>0</v>
      </c>
      <c r="KOI70" s="104">
        <f t="shared" si="276"/>
        <v>0</v>
      </c>
      <c r="KOJ70" s="104">
        <f t="shared" si="276"/>
        <v>0</v>
      </c>
      <c r="KOK70" s="104">
        <f t="shared" si="276"/>
        <v>0</v>
      </c>
      <c r="KOL70" s="104">
        <f t="shared" si="276"/>
        <v>0</v>
      </c>
      <c r="KOM70" s="104">
        <f t="shared" si="276"/>
        <v>0</v>
      </c>
      <c r="KON70" s="104">
        <f t="shared" si="276"/>
        <v>0</v>
      </c>
      <c r="KOO70" s="104">
        <f t="shared" si="276"/>
        <v>0</v>
      </c>
      <c r="KOP70" s="104">
        <f t="shared" si="276"/>
        <v>0</v>
      </c>
      <c r="KOQ70" s="104">
        <f t="shared" si="276"/>
        <v>0</v>
      </c>
      <c r="KOR70" s="104">
        <f t="shared" si="276"/>
        <v>0</v>
      </c>
      <c r="KOS70" s="104">
        <f t="shared" si="276"/>
        <v>0</v>
      </c>
      <c r="KOT70" s="104">
        <f t="shared" si="276"/>
        <v>0</v>
      </c>
      <c r="KOU70" s="104">
        <f t="shared" si="276"/>
        <v>0</v>
      </c>
      <c r="KOV70" s="104">
        <f t="shared" si="276"/>
        <v>0</v>
      </c>
      <c r="KOW70" s="104">
        <f t="shared" si="276"/>
        <v>0</v>
      </c>
      <c r="KOX70" s="104">
        <f t="shared" si="276"/>
        <v>0</v>
      </c>
      <c r="KOY70" s="104">
        <f t="shared" si="276"/>
        <v>0</v>
      </c>
      <c r="KOZ70" s="104">
        <f t="shared" si="276"/>
        <v>0</v>
      </c>
      <c r="KPA70" s="104">
        <f t="shared" si="276"/>
        <v>0</v>
      </c>
      <c r="KPB70" s="104">
        <f t="shared" si="276"/>
        <v>0</v>
      </c>
      <c r="KPC70" s="104">
        <f t="shared" si="276"/>
        <v>0</v>
      </c>
      <c r="KPD70" s="104">
        <f t="shared" si="276"/>
        <v>0</v>
      </c>
      <c r="KPE70" s="104">
        <f t="shared" si="276"/>
        <v>0</v>
      </c>
      <c r="KPF70" s="104">
        <f t="shared" si="276"/>
        <v>0</v>
      </c>
      <c r="KPG70" s="104">
        <f t="shared" si="276"/>
        <v>0</v>
      </c>
      <c r="KPH70" s="104">
        <f t="shared" si="276"/>
        <v>0</v>
      </c>
      <c r="KPI70" s="104">
        <f t="shared" si="276"/>
        <v>0</v>
      </c>
      <c r="KPJ70" s="104">
        <f t="shared" si="276"/>
        <v>0</v>
      </c>
      <c r="KPK70" s="104">
        <f t="shared" si="276"/>
        <v>0</v>
      </c>
      <c r="KPL70" s="104">
        <f t="shared" si="276"/>
        <v>0</v>
      </c>
      <c r="KPM70" s="104">
        <f t="shared" si="276"/>
        <v>0</v>
      </c>
      <c r="KPN70" s="104">
        <f t="shared" si="276"/>
        <v>0</v>
      </c>
      <c r="KPO70" s="104">
        <f t="shared" si="276"/>
        <v>0</v>
      </c>
      <c r="KPP70" s="104">
        <f t="shared" si="276"/>
        <v>0</v>
      </c>
      <c r="KPQ70" s="104">
        <f t="shared" si="276"/>
        <v>0</v>
      </c>
      <c r="KPR70" s="104">
        <f t="shared" si="276"/>
        <v>0</v>
      </c>
      <c r="KPS70" s="104">
        <f t="shared" si="276"/>
        <v>0</v>
      </c>
      <c r="KPT70" s="104">
        <f t="shared" si="276"/>
        <v>0</v>
      </c>
      <c r="KPU70" s="104">
        <f t="shared" si="276"/>
        <v>0</v>
      </c>
      <c r="KPV70" s="104">
        <f t="shared" si="276"/>
        <v>0</v>
      </c>
      <c r="KPW70" s="104">
        <f t="shared" si="276"/>
        <v>0</v>
      </c>
      <c r="KPX70" s="104">
        <f t="shared" si="276"/>
        <v>0</v>
      </c>
      <c r="KPY70" s="104">
        <f t="shared" si="276"/>
        <v>0</v>
      </c>
      <c r="KPZ70" s="104">
        <f t="shared" si="276"/>
        <v>0</v>
      </c>
      <c r="KQA70" s="104">
        <f t="shared" si="276"/>
        <v>0</v>
      </c>
      <c r="KQB70" s="104">
        <f t="shared" si="276"/>
        <v>0</v>
      </c>
      <c r="KQC70" s="104">
        <f t="shared" si="276"/>
        <v>0</v>
      </c>
      <c r="KQD70" s="104">
        <f t="shared" si="276"/>
        <v>0</v>
      </c>
      <c r="KQE70" s="104">
        <f t="shared" si="276"/>
        <v>0</v>
      </c>
      <c r="KQF70" s="104">
        <f t="shared" si="276"/>
        <v>0</v>
      </c>
      <c r="KQG70" s="104">
        <f t="shared" si="276"/>
        <v>0</v>
      </c>
      <c r="KQH70" s="104">
        <f t="shared" si="276"/>
        <v>0</v>
      </c>
      <c r="KQI70" s="104">
        <f t="shared" si="276"/>
        <v>0</v>
      </c>
      <c r="KQJ70" s="104">
        <f t="shared" si="276"/>
        <v>0</v>
      </c>
      <c r="KQK70" s="104">
        <f t="shared" ref="KQK70:KSV70" si="277">+KQK10+KQK18+KQK27+KQK33+KQK39+KQK45+KQK58-KQK69+KQK50</f>
        <v>0</v>
      </c>
      <c r="KQL70" s="104">
        <f t="shared" si="277"/>
        <v>0</v>
      </c>
      <c r="KQM70" s="104">
        <f t="shared" si="277"/>
        <v>0</v>
      </c>
      <c r="KQN70" s="104">
        <f t="shared" si="277"/>
        <v>0</v>
      </c>
      <c r="KQO70" s="104">
        <f t="shared" si="277"/>
        <v>0</v>
      </c>
      <c r="KQP70" s="104">
        <f t="shared" si="277"/>
        <v>0</v>
      </c>
      <c r="KQQ70" s="104">
        <f t="shared" si="277"/>
        <v>0</v>
      </c>
      <c r="KQR70" s="104">
        <f t="shared" si="277"/>
        <v>0</v>
      </c>
      <c r="KQS70" s="104">
        <f t="shared" si="277"/>
        <v>0</v>
      </c>
      <c r="KQT70" s="104">
        <f t="shared" si="277"/>
        <v>0</v>
      </c>
      <c r="KQU70" s="104">
        <f t="shared" si="277"/>
        <v>0</v>
      </c>
      <c r="KQV70" s="104">
        <f t="shared" si="277"/>
        <v>0</v>
      </c>
      <c r="KQW70" s="104">
        <f t="shared" si="277"/>
        <v>0</v>
      </c>
      <c r="KQX70" s="104">
        <f t="shared" si="277"/>
        <v>0</v>
      </c>
      <c r="KQY70" s="104">
        <f t="shared" si="277"/>
        <v>0</v>
      </c>
      <c r="KQZ70" s="104">
        <f t="shared" si="277"/>
        <v>0</v>
      </c>
      <c r="KRA70" s="104">
        <f t="shared" si="277"/>
        <v>0</v>
      </c>
      <c r="KRB70" s="104">
        <f t="shared" si="277"/>
        <v>0</v>
      </c>
      <c r="KRC70" s="104">
        <f t="shared" si="277"/>
        <v>0</v>
      </c>
      <c r="KRD70" s="104">
        <f t="shared" si="277"/>
        <v>0</v>
      </c>
      <c r="KRE70" s="104">
        <f t="shared" si="277"/>
        <v>0</v>
      </c>
      <c r="KRF70" s="104">
        <f t="shared" si="277"/>
        <v>0</v>
      </c>
      <c r="KRG70" s="104">
        <f t="shared" si="277"/>
        <v>0</v>
      </c>
      <c r="KRH70" s="104">
        <f t="shared" si="277"/>
        <v>0</v>
      </c>
      <c r="KRI70" s="104">
        <f t="shared" si="277"/>
        <v>0</v>
      </c>
      <c r="KRJ70" s="104">
        <f t="shared" si="277"/>
        <v>0</v>
      </c>
      <c r="KRK70" s="104">
        <f t="shared" si="277"/>
        <v>0</v>
      </c>
      <c r="KRL70" s="104">
        <f t="shared" si="277"/>
        <v>0</v>
      </c>
      <c r="KRM70" s="104">
        <f t="shared" si="277"/>
        <v>0</v>
      </c>
      <c r="KRN70" s="104">
        <f t="shared" si="277"/>
        <v>0</v>
      </c>
      <c r="KRO70" s="104">
        <f t="shared" si="277"/>
        <v>0</v>
      </c>
      <c r="KRP70" s="104">
        <f t="shared" si="277"/>
        <v>0</v>
      </c>
      <c r="KRQ70" s="104">
        <f t="shared" si="277"/>
        <v>0</v>
      </c>
      <c r="KRR70" s="104">
        <f t="shared" si="277"/>
        <v>0</v>
      </c>
      <c r="KRS70" s="104">
        <f t="shared" si="277"/>
        <v>0</v>
      </c>
      <c r="KRT70" s="104">
        <f t="shared" si="277"/>
        <v>0</v>
      </c>
      <c r="KRU70" s="104">
        <f t="shared" si="277"/>
        <v>0</v>
      </c>
      <c r="KRV70" s="104">
        <f t="shared" si="277"/>
        <v>0</v>
      </c>
      <c r="KRW70" s="104">
        <f t="shared" si="277"/>
        <v>0</v>
      </c>
      <c r="KRX70" s="104">
        <f t="shared" si="277"/>
        <v>0</v>
      </c>
      <c r="KRY70" s="104">
        <f t="shared" si="277"/>
        <v>0</v>
      </c>
      <c r="KRZ70" s="104">
        <f t="shared" si="277"/>
        <v>0</v>
      </c>
      <c r="KSA70" s="104">
        <f t="shared" si="277"/>
        <v>0</v>
      </c>
      <c r="KSB70" s="104">
        <f t="shared" si="277"/>
        <v>0</v>
      </c>
      <c r="KSC70" s="104">
        <f t="shared" si="277"/>
        <v>0</v>
      </c>
      <c r="KSD70" s="104">
        <f t="shared" si="277"/>
        <v>0</v>
      </c>
      <c r="KSE70" s="104">
        <f t="shared" si="277"/>
        <v>0</v>
      </c>
      <c r="KSF70" s="104">
        <f t="shared" si="277"/>
        <v>0</v>
      </c>
      <c r="KSG70" s="104">
        <f t="shared" si="277"/>
        <v>0</v>
      </c>
      <c r="KSH70" s="104">
        <f t="shared" si="277"/>
        <v>0</v>
      </c>
      <c r="KSI70" s="104">
        <f t="shared" si="277"/>
        <v>0</v>
      </c>
      <c r="KSJ70" s="104">
        <f t="shared" si="277"/>
        <v>0</v>
      </c>
      <c r="KSK70" s="104">
        <f t="shared" si="277"/>
        <v>0</v>
      </c>
      <c r="KSL70" s="104">
        <f t="shared" si="277"/>
        <v>0</v>
      </c>
      <c r="KSM70" s="104">
        <f t="shared" si="277"/>
        <v>0</v>
      </c>
      <c r="KSN70" s="104">
        <f t="shared" si="277"/>
        <v>0</v>
      </c>
      <c r="KSO70" s="104">
        <f t="shared" si="277"/>
        <v>0</v>
      </c>
      <c r="KSP70" s="104">
        <f t="shared" si="277"/>
        <v>0</v>
      </c>
      <c r="KSQ70" s="104">
        <f t="shared" si="277"/>
        <v>0</v>
      </c>
      <c r="KSR70" s="104">
        <f t="shared" si="277"/>
        <v>0</v>
      </c>
      <c r="KSS70" s="104">
        <f t="shared" si="277"/>
        <v>0</v>
      </c>
      <c r="KST70" s="104">
        <f t="shared" si="277"/>
        <v>0</v>
      </c>
      <c r="KSU70" s="104">
        <f t="shared" si="277"/>
        <v>0</v>
      </c>
      <c r="KSV70" s="104">
        <f t="shared" si="277"/>
        <v>0</v>
      </c>
      <c r="KSW70" s="104">
        <f t="shared" ref="KSW70:KVH70" si="278">+KSW10+KSW18+KSW27+KSW33+KSW39+KSW45+KSW58-KSW69+KSW50</f>
        <v>0</v>
      </c>
      <c r="KSX70" s="104">
        <f t="shared" si="278"/>
        <v>0</v>
      </c>
      <c r="KSY70" s="104">
        <f t="shared" si="278"/>
        <v>0</v>
      </c>
      <c r="KSZ70" s="104">
        <f t="shared" si="278"/>
        <v>0</v>
      </c>
      <c r="KTA70" s="104">
        <f t="shared" si="278"/>
        <v>0</v>
      </c>
      <c r="KTB70" s="104">
        <f t="shared" si="278"/>
        <v>0</v>
      </c>
      <c r="KTC70" s="104">
        <f t="shared" si="278"/>
        <v>0</v>
      </c>
      <c r="KTD70" s="104">
        <f t="shared" si="278"/>
        <v>0</v>
      </c>
      <c r="KTE70" s="104">
        <f t="shared" si="278"/>
        <v>0</v>
      </c>
      <c r="KTF70" s="104">
        <f t="shared" si="278"/>
        <v>0</v>
      </c>
      <c r="KTG70" s="104">
        <f t="shared" si="278"/>
        <v>0</v>
      </c>
      <c r="KTH70" s="104">
        <f t="shared" si="278"/>
        <v>0</v>
      </c>
      <c r="KTI70" s="104">
        <f t="shared" si="278"/>
        <v>0</v>
      </c>
      <c r="KTJ70" s="104">
        <f t="shared" si="278"/>
        <v>0</v>
      </c>
      <c r="KTK70" s="104">
        <f t="shared" si="278"/>
        <v>0</v>
      </c>
      <c r="KTL70" s="104">
        <f t="shared" si="278"/>
        <v>0</v>
      </c>
      <c r="KTM70" s="104">
        <f t="shared" si="278"/>
        <v>0</v>
      </c>
      <c r="KTN70" s="104">
        <f t="shared" si="278"/>
        <v>0</v>
      </c>
      <c r="KTO70" s="104">
        <f t="shared" si="278"/>
        <v>0</v>
      </c>
      <c r="KTP70" s="104">
        <f t="shared" si="278"/>
        <v>0</v>
      </c>
      <c r="KTQ70" s="104">
        <f t="shared" si="278"/>
        <v>0</v>
      </c>
      <c r="KTR70" s="104">
        <f t="shared" si="278"/>
        <v>0</v>
      </c>
      <c r="KTS70" s="104">
        <f t="shared" si="278"/>
        <v>0</v>
      </c>
      <c r="KTT70" s="104">
        <f t="shared" si="278"/>
        <v>0</v>
      </c>
      <c r="KTU70" s="104">
        <f t="shared" si="278"/>
        <v>0</v>
      </c>
      <c r="KTV70" s="104">
        <f t="shared" si="278"/>
        <v>0</v>
      </c>
      <c r="KTW70" s="104">
        <f t="shared" si="278"/>
        <v>0</v>
      </c>
      <c r="KTX70" s="104">
        <f t="shared" si="278"/>
        <v>0</v>
      </c>
      <c r="KTY70" s="104">
        <f t="shared" si="278"/>
        <v>0</v>
      </c>
      <c r="KTZ70" s="104">
        <f t="shared" si="278"/>
        <v>0</v>
      </c>
      <c r="KUA70" s="104">
        <f t="shared" si="278"/>
        <v>0</v>
      </c>
      <c r="KUB70" s="104">
        <f t="shared" si="278"/>
        <v>0</v>
      </c>
      <c r="KUC70" s="104">
        <f t="shared" si="278"/>
        <v>0</v>
      </c>
      <c r="KUD70" s="104">
        <f t="shared" si="278"/>
        <v>0</v>
      </c>
      <c r="KUE70" s="104">
        <f t="shared" si="278"/>
        <v>0</v>
      </c>
      <c r="KUF70" s="104">
        <f t="shared" si="278"/>
        <v>0</v>
      </c>
      <c r="KUG70" s="104">
        <f t="shared" si="278"/>
        <v>0</v>
      </c>
      <c r="KUH70" s="104">
        <f t="shared" si="278"/>
        <v>0</v>
      </c>
      <c r="KUI70" s="104">
        <f t="shared" si="278"/>
        <v>0</v>
      </c>
      <c r="KUJ70" s="104">
        <f t="shared" si="278"/>
        <v>0</v>
      </c>
      <c r="KUK70" s="104">
        <f t="shared" si="278"/>
        <v>0</v>
      </c>
      <c r="KUL70" s="104">
        <f t="shared" si="278"/>
        <v>0</v>
      </c>
      <c r="KUM70" s="104">
        <f t="shared" si="278"/>
        <v>0</v>
      </c>
      <c r="KUN70" s="104">
        <f t="shared" si="278"/>
        <v>0</v>
      </c>
      <c r="KUO70" s="104">
        <f t="shared" si="278"/>
        <v>0</v>
      </c>
      <c r="KUP70" s="104">
        <f t="shared" si="278"/>
        <v>0</v>
      </c>
      <c r="KUQ70" s="104">
        <f t="shared" si="278"/>
        <v>0</v>
      </c>
      <c r="KUR70" s="104">
        <f t="shared" si="278"/>
        <v>0</v>
      </c>
      <c r="KUS70" s="104">
        <f t="shared" si="278"/>
        <v>0</v>
      </c>
      <c r="KUT70" s="104">
        <f t="shared" si="278"/>
        <v>0</v>
      </c>
      <c r="KUU70" s="104">
        <f t="shared" si="278"/>
        <v>0</v>
      </c>
      <c r="KUV70" s="104">
        <f t="shared" si="278"/>
        <v>0</v>
      </c>
      <c r="KUW70" s="104">
        <f t="shared" si="278"/>
        <v>0</v>
      </c>
      <c r="KUX70" s="104">
        <f t="shared" si="278"/>
        <v>0</v>
      </c>
      <c r="KUY70" s="104">
        <f t="shared" si="278"/>
        <v>0</v>
      </c>
      <c r="KUZ70" s="104">
        <f t="shared" si="278"/>
        <v>0</v>
      </c>
      <c r="KVA70" s="104">
        <f t="shared" si="278"/>
        <v>0</v>
      </c>
      <c r="KVB70" s="104">
        <f t="shared" si="278"/>
        <v>0</v>
      </c>
      <c r="KVC70" s="104">
        <f t="shared" si="278"/>
        <v>0</v>
      </c>
      <c r="KVD70" s="104">
        <f t="shared" si="278"/>
        <v>0</v>
      </c>
      <c r="KVE70" s="104">
        <f t="shared" si="278"/>
        <v>0</v>
      </c>
      <c r="KVF70" s="104">
        <f t="shared" si="278"/>
        <v>0</v>
      </c>
      <c r="KVG70" s="104">
        <f t="shared" si="278"/>
        <v>0</v>
      </c>
      <c r="KVH70" s="104">
        <f t="shared" si="278"/>
        <v>0</v>
      </c>
      <c r="KVI70" s="104">
        <f t="shared" ref="KVI70:KXT70" si="279">+KVI10+KVI18+KVI27+KVI33+KVI39+KVI45+KVI58-KVI69+KVI50</f>
        <v>0</v>
      </c>
      <c r="KVJ70" s="104">
        <f t="shared" si="279"/>
        <v>0</v>
      </c>
      <c r="KVK70" s="104">
        <f t="shared" si="279"/>
        <v>0</v>
      </c>
      <c r="KVL70" s="104">
        <f t="shared" si="279"/>
        <v>0</v>
      </c>
      <c r="KVM70" s="104">
        <f t="shared" si="279"/>
        <v>0</v>
      </c>
      <c r="KVN70" s="104">
        <f t="shared" si="279"/>
        <v>0</v>
      </c>
      <c r="KVO70" s="104">
        <f t="shared" si="279"/>
        <v>0</v>
      </c>
      <c r="KVP70" s="104">
        <f t="shared" si="279"/>
        <v>0</v>
      </c>
      <c r="KVQ70" s="104">
        <f t="shared" si="279"/>
        <v>0</v>
      </c>
      <c r="KVR70" s="104">
        <f t="shared" si="279"/>
        <v>0</v>
      </c>
      <c r="KVS70" s="104">
        <f t="shared" si="279"/>
        <v>0</v>
      </c>
      <c r="KVT70" s="104">
        <f t="shared" si="279"/>
        <v>0</v>
      </c>
      <c r="KVU70" s="104">
        <f t="shared" si="279"/>
        <v>0</v>
      </c>
      <c r="KVV70" s="104">
        <f t="shared" si="279"/>
        <v>0</v>
      </c>
      <c r="KVW70" s="104">
        <f t="shared" si="279"/>
        <v>0</v>
      </c>
      <c r="KVX70" s="104">
        <f t="shared" si="279"/>
        <v>0</v>
      </c>
      <c r="KVY70" s="104">
        <f t="shared" si="279"/>
        <v>0</v>
      </c>
      <c r="KVZ70" s="104">
        <f t="shared" si="279"/>
        <v>0</v>
      </c>
      <c r="KWA70" s="104">
        <f t="shared" si="279"/>
        <v>0</v>
      </c>
      <c r="KWB70" s="104">
        <f t="shared" si="279"/>
        <v>0</v>
      </c>
      <c r="KWC70" s="104">
        <f t="shared" si="279"/>
        <v>0</v>
      </c>
      <c r="KWD70" s="104">
        <f t="shared" si="279"/>
        <v>0</v>
      </c>
      <c r="KWE70" s="104">
        <f t="shared" si="279"/>
        <v>0</v>
      </c>
      <c r="KWF70" s="104">
        <f t="shared" si="279"/>
        <v>0</v>
      </c>
      <c r="KWG70" s="104">
        <f t="shared" si="279"/>
        <v>0</v>
      </c>
      <c r="KWH70" s="104">
        <f t="shared" si="279"/>
        <v>0</v>
      </c>
      <c r="KWI70" s="104">
        <f t="shared" si="279"/>
        <v>0</v>
      </c>
      <c r="KWJ70" s="104">
        <f t="shared" si="279"/>
        <v>0</v>
      </c>
      <c r="KWK70" s="104">
        <f t="shared" si="279"/>
        <v>0</v>
      </c>
      <c r="KWL70" s="104">
        <f t="shared" si="279"/>
        <v>0</v>
      </c>
      <c r="KWM70" s="104">
        <f t="shared" si="279"/>
        <v>0</v>
      </c>
      <c r="KWN70" s="104">
        <f t="shared" si="279"/>
        <v>0</v>
      </c>
      <c r="KWO70" s="104">
        <f t="shared" si="279"/>
        <v>0</v>
      </c>
      <c r="KWP70" s="104">
        <f t="shared" si="279"/>
        <v>0</v>
      </c>
      <c r="KWQ70" s="104">
        <f t="shared" si="279"/>
        <v>0</v>
      </c>
      <c r="KWR70" s="104">
        <f t="shared" si="279"/>
        <v>0</v>
      </c>
      <c r="KWS70" s="104">
        <f t="shared" si="279"/>
        <v>0</v>
      </c>
      <c r="KWT70" s="104">
        <f t="shared" si="279"/>
        <v>0</v>
      </c>
      <c r="KWU70" s="104">
        <f t="shared" si="279"/>
        <v>0</v>
      </c>
      <c r="KWV70" s="104">
        <f t="shared" si="279"/>
        <v>0</v>
      </c>
      <c r="KWW70" s="104">
        <f t="shared" si="279"/>
        <v>0</v>
      </c>
      <c r="KWX70" s="104">
        <f t="shared" si="279"/>
        <v>0</v>
      </c>
      <c r="KWY70" s="104">
        <f t="shared" si="279"/>
        <v>0</v>
      </c>
      <c r="KWZ70" s="104">
        <f t="shared" si="279"/>
        <v>0</v>
      </c>
      <c r="KXA70" s="104">
        <f t="shared" si="279"/>
        <v>0</v>
      </c>
      <c r="KXB70" s="104">
        <f t="shared" si="279"/>
        <v>0</v>
      </c>
      <c r="KXC70" s="104">
        <f t="shared" si="279"/>
        <v>0</v>
      </c>
      <c r="KXD70" s="104">
        <f t="shared" si="279"/>
        <v>0</v>
      </c>
      <c r="KXE70" s="104">
        <f t="shared" si="279"/>
        <v>0</v>
      </c>
      <c r="KXF70" s="104">
        <f t="shared" si="279"/>
        <v>0</v>
      </c>
      <c r="KXG70" s="104">
        <f t="shared" si="279"/>
        <v>0</v>
      </c>
      <c r="KXH70" s="104">
        <f t="shared" si="279"/>
        <v>0</v>
      </c>
      <c r="KXI70" s="104">
        <f t="shared" si="279"/>
        <v>0</v>
      </c>
      <c r="KXJ70" s="104">
        <f t="shared" si="279"/>
        <v>0</v>
      </c>
      <c r="KXK70" s="104">
        <f t="shared" si="279"/>
        <v>0</v>
      </c>
      <c r="KXL70" s="104">
        <f t="shared" si="279"/>
        <v>0</v>
      </c>
      <c r="KXM70" s="104">
        <f t="shared" si="279"/>
        <v>0</v>
      </c>
      <c r="KXN70" s="104">
        <f t="shared" si="279"/>
        <v>0</v>
      </c>
      <c r="KXO70" s="104">
        <f t="shared" si="279"/>
        <v>0</v>
      </c>
      <c r="KXP70" s="104">
        <f t="shared" si="279"/>
        <v>0</v>
      </c>
      <c r="KXQ70" s="104">
        <f t="shared" si="279"/>
        <v>0</v>
      </c>
      <c r="KXR70" s="104">
        <f t="shared" si="279"/>
        <v>0</v>
      </c>
      <c r="KXS70" s="104">
        <f t="shared" si="279"/>
        <v>0</v>
      </c>
      <c r="KXT70" s="104">
        <f t="shared" si="279"/>
        <v>0</v>
      </c>
      <c r="KXU70" s="104">
        <f t="shared" ref="KXU70:LAF70" si="280">+KXU10+KXU18+KXU27+KXU33+KXU39+KXU45+KXU58-KXU69+KXU50</f>
        <v>0</v>
      </c>
      <c r="KXV70" s="104">
        <f t="shared" si="280"/>
        <v>0</v>
      </c>
      <c r="KXW70" s="104">
        <f t="shared" si="280"/>
        <v>0</v>
      </c>
      <c r="KXX70" s="104">
        <f t="shared" si="280"/>
        <v>0</v>
      </c>
      <c r="KXY70" s="104">
        <f t="shared" si="280"/>
        <v>0</v>
      </c>
      <c r="KXZ70" s="104">
        <f t="shared" si="280"/>
        <v>0</v>
      </c>
      <c r="KYA70" s="104">
        <f t="shared" si="280"/>
        <v>0</v>
      </c>
      <c r="KYB70" s="104">
        <f t="shared" si="280"/>
        <v>0</v>
      </c>
      <c r="KYC70" s="104">
        <f t="shared" si="280"/>
        <v>0</v>
      </c>
      <c r="KYD70" s="104">
        <f t="shared" si="280"/>
        <v>0</v>
      </c>
      <c r="KYE70" s="104">
        <f t="shared" si="280"/>
        <v>0</v>
      </c>
      <c r="KYF70" s="104">
        <f t="shared" si="280"/>
        <v>0</v>
      </c>
      <c r="KYG70" s="104">
        <f t="shared" si="280"/>
        <v>0</v>
      </c>
      <c r="KYH70" s="104">
        <f t="shared" si="280"/>
        <v>0</v>
      </c>
      <c r="KYI70" s="104">
        <f t="shared" si="280"/>
        <v>0</v>
      </c>
      <c r="KYJ70" s="104">
        <f t="shared" si="280"/>
        <v>0</v>
      </c>
      <c r="KYK70" s="104">
        <f t="shared" si="280"/>
        <v>0</v>
      </c>
      <c r="KYL70" s="104">
        <f t="shared" si="280"/>
        <v>0</v>
      </c>
      <c r="KYM70" s="104">
        <f t="shared" si="280"/>
        <v>0</v>
      </c>
      <c r="KYN70" s="104">
        <f t="shared" si="280"/>
        <v>0</v>
      </c>
      <c r="KYO70" s="104">
        <f t="shared" si="280"/>
        <v>0</v>
      </c>
      <c r="KYP70" s="104">
        <f t="shared" si="280"/>
        <v>0</v>
      </c>
      <c r="KYQ70" s="104">
        <f t="shared" si="280"/>
        <v>0</v>
      </c>
      <c r="KYR70" s="104">
        <f t="shared" si="280"/>
        <v>0</v>
      </c>
      <c r="KYS70" s="104">
        <f t="shared" si="280"/>
        <v>0</v>
      </c>
      <c r="KYT70" s="104">
        <f t="shared" si="280"/>
        <v>0</v>
      </c>
      <c r="KYU70" s="104">
        <f t="shared" si="280"/>
        <v>0</v>
      </c>
      <c r="KYV70" s="104">
        <f t="shared" si="280"/>
        <v>0</v>
      </c>
      <c r="KYW70" s="104">
        <f t="shared" si="280"/>
        <v>0</v>
      </c>
      <c r="KYX70" s="104">
        <f t="shared" si="280"/>
        <v>0</v>
      </c>
      <c r="KYY70" s="104">
        <f t="shared" si="280"/>
        <v>0</v>
      </c>
      <c r="KYZ70" s="104">
        <f t="shared" si="280"/>
        <v>0</v>
      </c>
      <c r="KZA70" s="104">
        <f t="shared" si="280"/>
        <v>0</v>
      </c>
      <c r="KZB70" s="104">
        <f t="shared" si="280"/>
        <v>0</v>
      </c>
      <c r="KZC70" s="104">
        <f t="shared" si="280"/>
        <v>0</v>
      </c>
      <c r="KZD70" s="104">
        <f t="shared" si="280"/>
        <v>0</v>
      </c>
      <c r="KZE70" s="104">
        <f t="shared" si="280"/>
        <v>0</v>
      </c>
      <c r="KZF70" s="104">
        <f t="shared" si="280"/>
        <v>0</v>
      </c>
      <c r="KZG70" s="104">
        <f t="shared" si="280"/>
        <v>0</v>
      </c>
      <c r="KZH70" s="104">
        <f t="shared" si="280"/>
        <v>0</v>
      </c>
      <c r="KZI70" s="104">
        <f t="shared" si="280"/>
        <v>0</v>
      </c>
      <c r="KZJ70" s="104">
        <f t="shared" si="280"/>
        <v>0</v>
      </c>
      <c r="KZK70" s="104">
        <f t="shared" si="280"/>
        <v>0</v>
      </c>
      <c r="KZL70" s="104">
        <f t="shared" si="280"/>
        <v>0</v>
      </c>
      <c r="KZM70" s="104">
        <f t="shared" si="280"/>
        <v>0</v>
      </c>
      <c r="KZN70" s="104">
        <f t="shared" si="280"/>
        <v>0</v>
      </c>
      <c r="KZO70" s="104">
        <f t="shared" si="280"/>
        <v>0</v>
      </c>
      <c r="KZP70" s="104">
        <f t="shared" si="280"/>
        <v>0</v>
      </c>
      <c r="KZQ70" s="104">
        <f t="shared" si="280"/>
        <v>0</v>
      </c>
      <c r="KZR70" s="104">
        <f t="shared" si="280"/>
        <v>0</v>
      </c>
      <c r="KZS70" s="104">
        <f t="shared" si="280"/>
        <v>0</v>
      </c>
      <c r="KZT70" s="104">
        <f t="shared" si="280"/>
        <v>0</v>
      </c>
      <c r="KZU70" s="104">
        <f t="shared" si="280"/>
        <v>0</v>
      </c>
      <c r="KZV70" s="104">
        <f t="shared" si="280"/>
        <v>0</v>
      </c>
      <c r="KZW70" s="104">
        <f t="shared" si="280"/>
        <v>0</v>
      </c>
      <c r="KZX70" s="104">
        <f t="shared" si="280"/>
        <v>0</v>
      </c>
      <c r="KZY70" s="104">
        <f t="shared" si="280"/>
        <v>0</v>
      </c>
      <c r="KZZ70" s="104">
        <f t="shared" si="280"/>
        <v>0</v>
      </c>
      <c r="LAA70" s="104">
        <f t="shared" si="280"/>
        <v>0</v>
      </c>
      <c r="LAB70" s="104">
        <f t="shared" si="280"/>
        <v>0</v>
      </c>
      <c r="LAC70" s="104">
        <f t="shared" si="280"/>
        <v>0</v>
      </c>
      <c r="LAD70" s="104">
        <f t="shared" si="280"/>
        <v>0</v>
      </c>
      <c r="LAE70" s="104">
        <f t="shared" si="280"/>
        <v>0</v>
      </c>
      <c r="LAF70" s="104">
        <f t="shared" si="280"/>
        <v>0</v>
      </c>
      <c r="LAG70" s="104">
        <f t="shared" ref="LAG70:LCR70" si="281">+LAG10+LAG18+LAG27+LAG33+LAG39+LAG45+LAG58-LAG69+LAG50</f>
        <v>0</v>
      </c>
      <c r="LAH70" s="104">
        <f t="shared" si="281"/>
        <v>0</v>
      </c>
      <c r="LAI70" s="104">
        <f t="shared" si="281"/>
        <v>0</v>
      </c>
      <c r="LAJ70" s="104">
        <f t="shared" si="281"/>
        <v>0</v>
      </c>
      <c r="LAK70" s="104">
        <f t="shared" si="281"/>
        <v>0</v>
      </c>
      <c r="LAL70" s="104">
        <f t="shared" si="281"/>
        <v>0</v>
      </c>
      <c r="LAM70" s="104">
        <f t="shared" si="281"/>
        <v>0</v>
      </c>
      <c r="LAN70" s="104">
        <f t="shared" si="281"/>
        <v>0</v>
      </c>
      <c r="LAO70" s="104">
        <f t="shared" si="281"/>
        <v>0</v>
      </c>
      <c r="LAP70" s="104">
        <f t="shared" si="281"/>
        <v>0</v>
      </c>
      <c r="LAQ70" s="104">
        <f t="shared" si="281"/>
        <v>0</v>
      </c>
      <c r="LAR70" s="104">
        <f t="shared" si="281"/>
        <v>0</v>
      </c>
      <c r="LAS70" s="104">
        <f t="shared" si="281"/>
        <v>0</v>
      </c>
      <c r="LAT70" s="104">
        <f t="shared" si="281"/>
        <v>0</v>
      </c>
      <c r="LAU70" s="104">
        <f t="shared" si="281"/>
        <v>0</v>
      </c>
      <c r="LAV70" s="104">
        <f t="shared" si="281"/>
        <v>0</v>
      </c>
      <c r="LAW70" s="104">
        <f t="shared" si="281"/>
        <v>0</v>
      </c>
      <c r="LAX70" s="104">
        <f t="shared" si="281"/>
        <v>0</v>
      </c>
      <c r="LAY70" s="104">
        <f t="shared" si="281"/>
        <v>0</v>
      </c>
      <c r="LAZ70" s="104">
        <f t="shared" si="281"/>
        <v>0</v>
      </c>
      <c r="LBA70" s="104">
        <f t="shared" si="281"/>
        <v>0</v>
      </c>
      <c r="LBB70" s="104">
        <f t="shared" si="281"/>
        <v>0</v>
      </c>
      <c r="LBC70" s="104">
        <f t="shared" si="281"/>
        <v>0</v>
      </c>
      <c r="LBD70" s="104">
        <f t="shared" si="281"/>
        <v>0</v>
      </c>
      <c r="LBE70" s="104">
        <f t="shared" si="281"/>
        <v>0</v>
      </c>
      <c r="LBF70" s="104">
        <f t="shared" si="281"/>
        <v>0</v>
      </c>
      <c r="LBG70" s="104">
        <f t="shared" si="281"/>
        <v>0</v>
      </c>
      <c r="LBH70" s="104">
        <f t="shared" si="281"/>
        <v>0</v>
      </c>
      <c r="LBI70" s="104">
        <f t="shared" si="281"/>
        <v>0</v>
      </c>
      <c r="LBJ70" s="104">
        <f t="shared" si="281"/>
        <v>0</v>
      </c>
      <c r="LBK70" s="104">
        <f t="shared" si="281"/>
        <v>0</v>
      </c>
      <c r="LBL70" s="104">
        <f t="shared" si="281"/>
        <v>0</v>
      </c>
      <c r="LBM70" s="104">
        <f t="shared" si="281"/>
        <v>0</v>
      </c>
      <c r="LBN70" s="104">
        <f t="shared" si="281"/>
        <v>0</v>
      </c>
      <c r="LBO70" s="104">
        <f t="shared" si="281"/>
        <v>0</v>
      </c>
      <c r="LBP70" s="104">
        <f t="shared" si="281"/>
        <v>0</v>
      </c>
      <c r="LBQ70" s="104">
        <f t="shared" si="281"/>
        <v>0</v>
      </c>
      <c r="LBR70" s="104">
        <f t="shared" si="281"/>
        <v>0</v>
      </c>
      <c r="LBS70" s="104">
        <f t="shared" si="281"/>
        <v>0</v>
      </c>
      <c r="LBT70" s="104">
        <f t="shared" si="281"/>
        <v>0</v>
      </c>
      <c r="LBU70" s="104">
        <f t="shared" si="281"/>
        <v>0</v>
      </c>
      <c r="LBV70" s="104">
        <f t="shared" si="281"/>
        <v>0</v>
      </c>
      <c r="LBW70" s="104">
        <f t="shared" si="281"/>
        <v>0</v>
      </c>
      <c r="LBX70" s="104">
        <f t="shared" si="281"/>
        <v>0</v>
      </c>
      <c r="LBY70" s="104">
        <f t="shared" si="281"/>
        <v>0</v>
      </c>
      <c r="LBZ70" s="104">
        <f t="shared" si="281"/>
        <v>0</v>
      </c>
      <c r="LCA70" s="104">
        <f t="shared" si="281"/>
        <v>0</v>
      </c>
      <c r="LCB70" s="104">
        <f t="shared" si="281"/>
        <v>0</v>
      </c>
      <c r="LCC70" s="104">
        <f t="shared" si="281"/>
        <v>0</v>
      </c>
      <c r="LCD70" s="104">
        <f t="shared" si="281"/>
        <v>0</v>
      </c>
      <c r="LCE70" s="104">
        <f t="shared" si="281"/>
        <v>0</v>
      </c>
      <c r="LCF70" s="104">
        <f t="shared" si="281"/>
        <v>0</v>
      </c>
      <c r="LCG70" s="104">
        <f t="shared" si="281"/>
        <v>0</v>
      </c>
      <c r="LCH70" s="104">
        <f t="shared" si="281"/>
        <v>0</v>
      </c>
      <c r="LCI70" s="104">
        <f t="shared" si="281"/>
        <v>0</v>
      </c>
      <c r="LCJ70" s="104">
        <f t="shared" si="281"/>
        <v>0</v>
      </c>
      <c r="LCK70" s="104">
        <f t="shared" si="281"/>
        <v>0</v>
      </c>
      <c r="LCL70" s="104">
        <f t="shared" si="281"/>
        <v>0</v>
      </c>
      <c r="LCM70" s="104">
        <f t="shared" si="281"/>
        <v>0</v>
      </c>
      <c r="LCN70" s="104">
        <f t="shared" si="281"/>
        <v>0</v>
      </c>
      <c r="LCO70" s="104">
        <f t="shared" si="281"/>
        <v>0</v>
      </c>
      <c r="LCP70" s="104">
        <f t="shared" si="281"/>
        <v>0</v>
      </c>
      <c r="LCQ70" s="104">
        <f t="shared" si="281"/>
        <v>0</v>
      </c>
      <c r="LCR70" s="104">
        <f t="shared" si="281"/>
        <v>0</v>
      </c>
      <c r="LCS70" s="104">
        <f t="shared" ref="LCS70:LFD70" si="282">+LCS10+LCS18+LCS27+LCS33+LCS39+LCS45+LCS58-LCS69+LCS50</f>
        <v>0</v>
      </c>
      <c r="LCT70" s="104">
        <f t="shared" si="282"/>
        <v>0</v>
      </c>
      <c r="LCU70" s="104">
        <f t="shared" si="282"/>
        <v>0</v>
      </c>
      <c r="LCV70" s="104">
        <f t="shared" si="282"/>
        <v>0</v>
      </c>
      <c r="LCW70" s="104">
        <f t="shared" si="282"/>
        <v>0</v>
      </c>
      <c r="LCX70" s="104">
        <f t="shared" si="282"/>
        <v>0</v>
      </c>
      <c r="LCY70" s="104">
        <f t="shared" si="282"/>
        <v>0</v>
      </c>
      <c r="LCZ70" s="104">
        <f t="shared" si="282"/>
        <v>0</v>
      </c>
      <c r="LDA70" s="104">
        <f t="shared" si="282"/>
        <v>0</v>
      </c>
      <c r="LDB70" s="104">
        <f t="shared" si="282"/>
        <v>0</v>
      </c>
      <c r="LDC70" s="104">
        <f t="shared" si="282"/>
        <v>0</v>
      </c>
      <c r="LDD70" s="104">
        <f t="shared" si="282"/>
        <v>0</v>
      </c>
      <c r="LDE70" s="104">
        <f t="shared" si="282"/>
        <v>0</v>
      </c>
      <c r="LDF70" s="104">
        <f t="shared" si="282"/>
        <v>0</v>
      </c>
      <c r="LDG70" s="104">
        <f t="shared" si="282"/>
        <v>0</v>
      </c>
      <c r="LDH70" s="104">
        <f t="shared" si="282"/>
        <v>0</v>
      </c>
      <c r="LDI70" s="104">
        <f t="shared" si="282"/>
        <v>0</v>
      </c>
      <c r="LDJ70" s="104">
        <f t="shared" si="282"/>
        <v>0</v>
      </c>
      <c r="LDK70" s="104">
        <f t="shared" si="282"/>
        <v>0</v>
      </c>
      <c r="LDL70" s="104">
        <f t="shared" si="282"/>
        <v>0</v>
      </c>
      <c r="LDM70" s="104">
        <f t="shared" si="282"/>
        <v>0</v>
      </c>
      <c r="LDN70" s="104">
        <f t="shared" si="282"/>
        <v>0</v>
      </c>
      <c r="LDO70" s="104">
        <f t="shared" si="282"/>
        <v>0</v>
      </c>
      <c r="LDP70" s="104">
        <f t="shared" si="282"/>
        <v>0</v>
      </c>
      <c r="LDQ70" s="104">
        <f t="shared" si="282"/>
        <v>0</v>
      </c>
      <c r="LDR70" s="104">
        <f t="shared" si="282"/>
        <v>0</v>
      </c>
      <c r="LDS70" s="104">
        <f t="shared" si="282"/>
        <v>0</v>
      </c>
      <c r="LDT70" s="104">
        <f t="shared" si="282"/>
        <v>0</v>
      </c>
      <c r="LDU70" s="104">
        <f t="shared" si="282"/>
        <v>0</v>
      </c>
      <c r="LDV70" s="104">
        <f t="shared" si="282"/>
        <v>0</v>
      </c>
      <c r="LDW70" s="104">
        <f t="shared" si="282"/>
        <v>0</v>
      </c>
      <c r="LDX70" s="104">
        <f t="shared" si="282"/>
        <v>0</v>
      </c>
      <c r="LDY70" s="104">
        <f t="shared" si="282"/>
        <v>0</v>
      </c>
      <c r="LDZ70" s="104">
        <f t="shared" si="282"/>
        <v>0</v>
      </c>
      <c r="LEA70" s="104">
        <f t="shared" si="282"/>
        <v>0</v>
      </c>
      <c r="LEB70" s="104">
        <f t="shared" si="282"/>
        <v>0</v>
      </c>
      <c r="LEC70" s="104">
        <f t="shared" si="282"/>
        <v>0</v>
      </c>
      <c r="LED70" s="104">
        <f t="shared" si="282"/>
        <v>0</v>
      </c>
      <c r="LEE70" s="104">
        <f t="shared" si="282"/>
        <v>0</v>
      </c>
      <c r="LEF70" s="104">
        <f t="shared" si="282"/>
        <v>0</v>
      </c>
      <c r="LEG70" s="104">
        <f t="shared" si="282"/>
        <v>0</v>
      </c>
      <c r="LEH70" s="104">
        <f t="shared" si="282"/>
        <v>0</v>
      </c>
      <c r="LEI70" s="104">
        <f t="shared" si="282"/>
        <v>0</v>
      </c>
      <c r="LEJ70" s="104">
        <f t="shared" si="282"/>
        <v>0</v>
      </c>
      <c r="LEK70" s="104">
        <f t="shared" si="282"/>
        <v>0</v>
      </c>
      <c r="LEL70" s="104">
        <f t="shared" si="282"/>
        <v>0</v>
      </c>
      <c r="LEM70" s="104">
        <f t="shared" si="282"/>
        <v>0</v>
      </c>
      <c r="LEN70" s="104">
        <f t="shared" si="282"/>
        <v>0</v>
      </c>
      <c r="LEO70" s="104">
        <f t="shared" si="282"/>
        <v>0</v>
      </c>
      <c r="LEP70" s="104">
        <f t="shared" si="282"/>
        <v>0</v>
      </c>
      <c r="LEQ70" s="104">
        <f t="shared" si="282"/>
        <v>0</v>
      </c>
      <c r="LER70" s="104">
        <f t="shared" si="282"/>
        <v>0</v>
      </c>
      <c r="LES70" s="104">
        <f t="shared" si="282"/>
        <v>0</v>
      </c>
      <c r="LET70" s="104">
        <f t="shared" si="282"/>
        <v>0</v>
      </c>
      <c r="LEU70" s="104">
        <f t="shared" si="282"/>
        <v>0</v>
      </c>
      <c r="LEV70" s="104">
        <f t="shared" si="282"/>
        <v>0</v>
      </c>
      <c r="LEW70" s="104">
        <f t="shared" si="282"/>
        <v>0</v>
      </c>
      <c r="LEX70" s="104">
        <f t="shared" si="282"/>
        <v>0</v>
      </c>
      <c r="LEY70" s="104">
        <f t="shared" si="282"/>
        <v>0</v>
      </c>
      <c r="LEZ70" s="104">
        <f t="shared" si="282"/>
        <v>0</v>
      </c>
      <c r="LFA70" s="104">
        <f t="shared" si="282"/>
        <v>0</v>
      </c>
      <c r="LFB70" s="104">
        <f t="shared" si="282"/>
        <v>0</v>
      </c>
      <c r="LFC70" s="104">
        <f t="shared" si="282"/>
        <v>0</v>
      </c>
      <c r="LFD70" s="104">
        <f t="shared" si="282"/>
        <v>0</v>
      </c>
      <c r="LFE70" s="104">
        <f t="shared" ref="LFE70:LHP70" si="283">+LFE10+LFE18+LFE27+LFE33+LFE39+LFE45+LFE58-LFE69+LFE50</f>
        <v>0</v>
      </c>
      <c r="LFF70" s="104">
        <f t="shared" si="283"/>
        <v>0</v>
      </c>
      <c r="LFG70" s="104">
        <f t="shared" si="283"/>
        <v>0</v>
      </c>
      <c r="LFH70" s="104">
        <f t="shared" si="283"/>
        <v>0</v>
      </c>
      <c r="LFI70" s="104">
        <f t="shared" si="283"/>
        <v>0</v>
      </c>
      <c r="LFJ70" s="104">
        <f t="shared" si="283"/>
        <v>0</v>
      </c>
      <c r="LFK70" s="104">
        <f t="shared" si="283"/>
        <v>0</v>
      </c>
      <c r="LFL70" s="104">
        <f t="shared" si="283"/>
        <v>0</v>
      </c>
      <c r="LFM70" s="104">
        <f t="shared" si="283"/>
        <v>0</v>
      </c>
      <c r="LFN70" s="104">
        <f t="shared" si="283"/>
        <v>0</v>
      </c>
      <c r="LFO70" s="104">
        <f t="shared" si="283"/>
        <v>0</v>
      </c>
      <c r="LFP70" s="104">
        <f t="shared" si="283"/>
        <v>0</v>
      </c>
      <c r="LFQ70" s="104">
        <f t="shared" si="283"/>
        <v>0</v>
      </c>
      <c r="LFR70" s="104">
        <f t="shared" si="283"/>
        <v>0</v>
      </c>
      <c r="LFS70" s="104">
        <f t="shared" si="283"/>
        <v>0</v>
      </c>
      <c r="LFT70" s="104">
        <f t="shared" si="283"/>
        <v>0</v>
      </c>
      <c r="LFU70" s="104">
        <f t="shared" si="283"/>
        <v>0</v>
      </c>
      <c r="LFV70" s="104">
        <f t="shared" si="283"/>
        <v>0</v>
      </c>
      <c r="LFW70" s="104">
        <f t="shared" si="283"/>
        <v>0</v>
      </c>
      <c r="LFX70" s="104">
        <f t="shared" si="283"/>
        <v>0</v>
      </c>
      <c r="LFY70" s="104">
        <f t="shared" si="283"/>
        <v>0</v>
      </c>
      <c r="LFZ70" s="104">
        <f t="shared" si="283"/>
        <v>0</v>
      </c>
      <c r="LGA70" s="104">
        <f t="shared" si="283"/>
        <v>0</v>
      </c>
      <c r="LGB70" s="104">
        <f t="shared" si="283"/>
        <v>0</v>
      </c>
      <c r="LGC70" s="104">
        <f t="shared" si="283"/>
        <v>0</v>
      </c>
      <c r="LGD70" s="104">
        <f t="shared" si="283"/>
        <v>0</v>
      </c>
      <c r="LGE70" s="104">
        <f t="shared" si="283"/>
        <v>0</v>
      </c>
      <c r="LGF70" s="104">
        <f t="shared" si="283"/>
        <v>0</v>
      </c>
      <c r="LGG70" s="104">
        <f t="shared" si="283"/>
        <v>0</v>
      </c>
      <c r="LGH70" s="104">
        <f t="shared" si="283"/>
        <v>0</v>
      </c>
      <c r="LGI70" s="104">
        <f t="shared" si="283"/>
        <v>0</v>
      </c>
      <c r="LGJ70" s="104">
        <f t="shared" si="283"/>
        <v>0</v>
      </c>
      <c r="LGK70" s="104">
        <f t="shared" si="283"/>
        <v>0</v>
      </c>
      <c r="LGL70" s="104">
        <f t="shared" si="283"/>
        <v>0</v>
      </c>
      <c r="LGM70" s="104">
        <f t="shared" si="283"/>
        <v>0</v>
      </c>
      <c r="LGN70" s="104">
        <f t="shared" si="283"/>
        <v>0</v>
      </c>
      <c r="LGO70" s="104">
        <f t="shared" si="283"/>
        <v>0</v>
      </c>
      <c r="LGP70" s="104">
        <f t="shared" si="283"/>
        <v>0</v>
      </c>
      <c r="LGQ70" s="104">
        <f t="shared" si="283"/>
        <v>0</v>
      </c>
      <c r="LGR70" s="104">
        <f t="shared" si="283"/>
        <v>0</v>
      </c>
      <c r="LGS70" s="104">
        <f t="shared" si="283"/>
        <v>0</v>
      </c>
      <c r="LGT70" s="104">
        <f t="shared" si="283"/>
        <v>0</v>
      </c>
      <c r="LGU70" s="104">
        <f t="shared" si="283"/>
        <v>0</v>
      </c>
      <c r="LGV70" s="104">
        <f t="shared" si="283"/>
        <v>0</v>
      </c>
      <c r="LGW70" s="104">
        <f t="shared" si="283"/>
        <v>0</v>
      </c>
      <c r="LGX70" s="104">
        <f t="shared" si="283"/>
        <v>0</v>
      </c>
      <c r="LGY70" s="104">
        <f t="shared" si="283"/>
        <v>0</v>
      </c>
      <c r="LGZ70" s="104">
        <f t="shared" si="283"/>
        <v>0</v>
      </c>
      <c r="LHA70" s="104">
        <f t="shared" si="283"/>
        <v>0</v>
      </c>
      <c r="LHB70" s="104">
        <f t="shared" si="283"/>
        <v>0</v>
      </c>
      <c r="LHC70" s="104">
        <f t="shared" si="283"/>
        <v>0</v>
      </c>
      <c r="LHD70" s="104">
        <f t="shared" si="283"/>
        <v>0</v>
      </c>
      <c r="LHE70" s="104">
        <f t="shared" si="283"/>
        <v>0</v>
      </c>
      <c r="LHF70" s="104">
        <f t="shared" si="283"/>
        <v>0</v>
      </c>
      <c r="LHG70" s="104">
        <f t="shared" si="283"/>
        <v>0</v>
      </c>
      <c r="LHH70" s="104">
        <f t="shared" si="283"/>
        <v>0</v>
      </c>
      <c r="LHI70" s="104">
        <f t="shared" si="283"/>
        <v>0</v>
      </c>
      <c r="LHJ70" s="104">
        <f t="shared" si="283"/>
        <v>0</v>
      </c>
      <c r="LHK70" s="104">
        <f t="shared" si="283"/>
        <v>0</v>
      </c>
      <c r="LHL70" s="104">
        <f t="shared" si="283"/>
        <v>0</v>
      </c>
      <c r="LHM70" s="104">
        <f t="shared" si="283"/>
        <v>0</v>
      </c>
      <c r="LHN70" s="104">
        <f t="shared" si="283"/>
        <v>0</v>
      </c>
      <c r="LHO70" s="104">
        <f t="shared" si="283"/>
        <v>0</v>
      </c>
      <c r="LHP70" s="104">
        <f t="shared" si="283"/>
        <v>0</v>
      </c>
      <c r="LHQ70" s="104">
        <f t="shared" ref="LHQ70:LKB70" si="284">+LHQ10+LHQ18+LHQ27+LHQ33+LHQ39+LHQ45+LHQ58-LHQ69+LHQ50</f>
        <v>0</v>
      </c>
      <c r="LHR70" s="104">
        <f t="shared" si="284"/>
        <v>0</v>
      </c>
      <c r="LHS70" s="104">
        <f t="shared" si="284"/>
        <v>0</v>
      </c>
      <c r="LHT70" s="104">
        <f t="shared" si="284"/>
        <v>0</v>
      </c>
      <c r="LHU70" s="104">
        <f t="shared" si="284"/>
        <v>0</v>
      </c>
      <c r="LHV70" s="104">
        <f t="shared" si="284"/>
        <v>0</v>
      </c>
      <c r="LHW70" s="104">
        <f t="shared" si="284"/>
        <v>0</v>
      </c>
      <c r="LHX70" s="104">
        <f t="shared" si="284"/>
        <v>0</v>
      </c>
      <c r="LHY70" s="104">
        <f t="shared" si="284"/>
        <v>0</v>
      </c>
      <c r="LHZ70" s="104">
        <f t="shared" si="284"/>
        <v>0</v>
      </c>
      <c r="LIA70" s="104">
        <f t="shared" si="284"/>
        <v>0</v>
      </c>
      <c r="LIB70" s="104">
        <f t="shared" si="284"/>
        <v>0</v>
      </c>
      <c r="LIC70" s="104">
        <f t="shared" si="284"/>
        <v>0</v>
      </c>
      <c r="LID70" s="104">
        <f t="shared" si="284"/>
        <v>0</v>
      </c>
      <c r="LIE70" s="104">
        <f t="shared" si="284"/>
        <v>0</v>
      </c>
      <c r="LIF70" s="104">
        <f t="shared" si="284"/>
        <v>0</v>
      </c>
      <c r="LIG70" s="104">
        <f t="shared" si="284"/>
        <v>0</v>
      </c>
      <c r="LIH70" s="104">
        <f t="shared" si="284"/>
        <v>0</v>
      </c>
      <c r="LII70" s="104">
        <f t="shared" si="284"/>
        <v>0</v>
      </c>
      <c r="LIJ70" s="104">
        <f t="shared" si="284"/>
        <v>0</v>
      </c>
      <c r="LIK70" s="104">
        <f t="shared" si="284"/>
        <v>0</v>
      </c>
      <c r="LIL70" s="104">
        <f t="shared" si="284"/>
        <v>0</v>
      </c>
      <c r="LIM70" s="104">
        <f t="shared" si="284"/>
        <v>0</v>
      </c>
      <c r="LIN70" s="104">
        <f t="shared" si="284"/>
        <v>0</v>
      </c>
      <c r="LIO70" s="104">
        <f t="shared" si="284"/>
        <v>0</v>
      </c>
      <c r="LIP70" s="104">
        <f t="shared" si="284"/>
        <v>0</v>
      </c>
      <c r="LIQ70" s="104">
        <f t="shared" si="284"/>
        <v>0</v>
      </c>
      <c r="LIR70" s="104">
        <f t="shared" si="284"/>
        <v>0</v>
      </c>
      <c r="LIS70" s="104">
        <f t="shared" si="284"/>
        <v>0</v>
      </c>
      <c r="LIT70" s="104">
        <f t="shared" si="284"/>
        <v>0</v>
      </c>
      <c r="LIU70" s="104">
        <f t="shared" si="284"/>
        <v>0</v>
      </c>
      <c r="LIV70" s="104">
        <f t="shared" si="284"/>
        <v>0</v>
      </c>
      <c r="LIW70" s="104">
        <f t="shared" si="284"/>
        <v>0</v>
      </c>
      <c r="LIX70" s="104">
        <f t="shared" si="284"/>
        <v>0</v>
      </c>
      <c r="LIY70" s="104">
        <f t="shared" si="284"/>
        <v>0</v>
      </c>
      <c r="LIZ70" s="104">
        <f t="shared" si="284"/>
        <v>0</v>
      </c>
      <c r="LJA70" s="104">
        <f t="shared" si="284"/>
        <v>0</v>
      </c>
      <c r="LJB70" s="104">
        <f t="shared" si="284"/>
        <v>0</v>
      </c>
      <c r="LJC70" s="104">
        <f t="shared" si="284"/>
        <v>0</v>
      </c>
      <c r="LJD70" s="104">
        <f t="shared" si="284"/>
        <v>0</v>
      </c>
      <c r="LJE70" s="104">
        <f t="shared" si="284"/>
        <v>0</v>
      </c>
      <c r="LJF70" s="104">
        <f t="shared" si="284"/>
        <v>0</v>
      </c>
      <c r="LJG70" s="104">
        <f t="shared" si="284"/>
        <v>0</v>
      </c>
      <c r="LJH70" s="104">
        <f t="shared" si="284"/>
        <v>0</v>
      </c>
      <c r="LJI70" s="104">
        <f t="shared" si="284"/>
        <v>0</v>
      </c>
      <c r="LJJ70" s="104">
        <f t="shared" si="284"/>
        <v>0</v>
      </c>
      <c r="LJK70" s="104">
        <f t="shared" si="284"/>
        <v>0</v>
      </c>
      <c r="LJL70" s="104">
        <f t="shared" si="284"/>
        <v>0</v>
      </c>
      <c r="LJM70" s="104">
        <f t="shared" si="284"/>
        <v>0</v>
      </c>
      <c r="LJN70" s="104">
        <f t="shared" si="284"/>
        <v>0</v>
      </c>
      <c r="LJO70" s="104">
        <f t="shared" si="284"/>
        <v>0</v>
      </c>
      <c r="LJP70" s="104">
        <f t="shared" si="284"/>
        <v>0</v>
      </c>
      <c r="LJQ70" s="104">
        <f t="shared" si="284"/>
        <v>0</v>
      </c>
      <c r="LJR70" s="104">
        <f t="shared" si="284"/>
        <v>0</v>
      </c>
      <c r="LJS70" s="104">
        <f t="shared" si="284"/>
        <v>0</v>
      </c>
      <c r="LJT70" s="104">
        <f t="shared" si="284"/>
        <v>0</v>
      </c>
      <c r="LJU70" s="104">
        <f t="shared" si="284"/>
        <v>0</v>
      </c>
      <c r="LJV70" s="104">
        <f t="shared" si="284"/>
        <v>0</v>
      </c>
      <c r="LJW70" s="104">
        <f t="shared" si="284"/>
        <v>0</v>
      </c>
      <c r="LJX70" s="104">
        <f t="shared" si="284"/>
        <v>0</v>
      </c>
      <c r="LJY70" s="104">
        <f t="shared" si="284"/>
        <v>0</v>
      </c>
      <c r="LJZ70" s="104">
        <f t="shared" si="284"/>
        <v>0</v>
      </c>
      <c r="LKA70" s="104">
        <f t="shared" si="284"/>
        <v>0</v>
      </c>
      <c r="LKB70" s="104">
        <f t="shared" si="284"/>
        <v>0</v>
      </c>
      <c r="LKC70" s="104">
        <f t="shared" ref="LKC70:LMN70" si="285">+LKC10+LKC18+LKC27+LKC33+LKC39+LKC45+LKC58-LKC69+LKC50</f>
        <v>0</v>
      </c>
      <c r="LKD70" s="104">
        <f t="shared" si="285"/>
        <v>0</v>
      </c>
      <c r="LKE70" s="104">
        <f t="shared" si="285"/>
        <v>0</v>
      </c>
      <c r="LKF70" s="104">
        <f t="shared" si="285"/>
        <v>0</v>
      </c>
      <c r="LKG70" s="104">
        <f t="shared" si="285"/>
        <v>0</v>
      </c>
      <c r="LKH70" s="104">
        <f t="shared" si="285"/>
        <v>0</v>
      </c>
      <c r="LKI70" s="104">
        <f t="shared" si="285"/>
        <v>0</v>
      </c>
      <c r="LKJ70" s="104">
        <f t="shared" si="285"/>
        <v>0</v>
      </c>
      <c r="LKK70" s="104">
        <f t="shared" si="285"/>
        <v>0</v>
      </c>
      <c r="LKL70" s="104">
        <f t="shared" si="285"/>
        <v>0</v>
      </c>
      <c r="LKM70" s="104">
        <f t="shared" si="285"/>
        <v>0</v>
      </c>
      <c r="LKN70" s="104">
        <f t="shared" si="285"/>
        <v>0</v>
      </c>
      <c r="LKO70" s="104">
        <f t="shared" si="285"/>
        <v>0</v>
      </c>
      <c r="LKP70" s="104">
        <f t="shared" si="285"/>
        <v>0</v>
      </c>
      <c r="LKQ70" s="104">
        <f t="shared" si="285"/>
        <v>0</v>
      </c>
      <c r="LKR70" s="104">
        <f t="shared" si="285"/>
        <v>0</v>
      </c>
      <c r="LKS70" s="104">
        <f t="shared" si="285"/>
        <v>0</v>
      </c>
      <c r="LKT70" s="104">
        <f t="shared" si="285"/>
        <v>0</v>
      </c>
      <c r="LKU70" s="104">
        <f t="shared" si="285"/>
        <v>0</v>
      </c>
      <c r="LKV70" s="104">
        <f t="shared" si="285"/>
        <v>0</v>
      </c>
      <c r="LKW70" s="104">
        <f t="shared" si="285"/>
        <v>0</v>
      </c>
      <c r="LKX70" s="104">
        <f t="shared" si="285"/>
        <v>0</v>
      </c>
      <c r="LKY70" s="104">
        <f t="shared" si="285"/>
        <v>0</v>
      </c>
      <c r="LKZ70" s="104">
        <f t="shared" si="285"/>
        <v>0</v>
      </c>
      <c r="LLA70" s="104">
        <f t="shared" si="285"/>
        <v>0</v>
      </c>
      <c r="LLB70" s="104">
        <f t="shared" si="285"/>
        <v>0</v>
      </c>
      <c r="LLC70" s="104">
        <f t="shared" si="285"/>
        <v>0</v>
      </c>
      <c r="LLD70" s="104">
        <f t="shared" si="285"/>
        <v>0</v>
      </c>
      <c r="LLE70" s="104">
        <f t="shared" si="285"/>
        <v>0</v>
      </c>
      <c r="LLF70" s="104">
        <f t="shared" si="285"/>
        <v>0</v>
      </c>
      <c r="LLG70" s="104">
        <f t="shared" si="285"/>
        <v>0</v>
      </c>
      <c r="LLH70" s="104">
        <f t="shared" si="285"/>
        <v>0</v>
      </c>
      <c r="LLI70" s="104">
        <f t="shared" si="285"/>
        <v>0</v>
      </c>
      <c r="LLJ70" s="104">
        <f t="shared" si="285"/>
        <v>0</v>
      </c>
      <c r="LLK70" s="104">
        <f t="shared" si="285"/>
        <v>0</v>
      </c>
      <c r="LLL70" s="104">
        <f t="shared" si="285"/>
        <v>0</v>
      </c>
      <c r="LLM70" s="104">
        <f t="shared" si="285"/>
        <v>0</v>
      </c>
      <c r="LLN70" s="104">
        <f t="shared" si="285"/>
        <v>0</v>
      </c>
      <c r="LLO70" s="104">
        <f t="shared" si="285"/>
        <v>0</v>
      </c>
      <c r="LLP70" s="104">
        <f t="shared" si="285"/>
        <v>0</v>
      </c>
      <c r="LLQ70" s="104">
        <f t="shared" si="285"/>
        <v>0</v>
      </c>
      <c r="LLR70" s="104">
        <f t="shared" si="285"/>
        <v>0</v>
      </c>
      <c r="LLS70" s="104">
        <f t="shared" si="285"/>
        <v>0</v>
      </c>
      <c r="LLT70" s="104">
        <f t="shared" si="285"/>
        <v>0</v>
      </c>
      <c r="LLU70" s="104">
        <f t="shared" si="285"/>
        <v>0</v>
      </c>
      <c r="LLV70" s="104">
        <f t="shared" si="285"/>
        <v>0</v>
      </c>
      <c r="LLW70" s="104">
        <f t="shared" si="285"/>
        <v>0</v>
      </c>
      <c r="LLX70" s="104">
        <f t="shared" si="285"/>
        <v>0</v>
      </c>
      <c r="LLY70" s="104">
        <f t="shared" si="285"/>
        <v>0</v>
      </c>
      <c r="LLZ70" s="104">
        <f t="shared" si="285"/>
        <v>0</v>
      </c>
      <c r="LMA70" s="104">
        <f t="shared" si="285"/>
        <v>0</v>
      </c>
      <c r="LMB70" s="104">
        <f t="shared" si="285"/>
        <v>0</v>
      </c>
      <c r="LMC70" s="104">
        <f t="shared" si="285"/>
        <v>0</v>
      </c>
      <c r="LMD70" s="104">
        <f t="shared" si="285"/>
        <v>0</v>
      </c>
      <c r="LME70" s="104">
        <f t="shared" si="285"/>
        <v>0</v>
      </c>
      <c r="LMF70" s="104">
        <f t="shared" si="285"/>
        <v>0</v>
      </c>
      <c r="LMG70" s="104">
        <f t="shared" si="285"/>
        <v>0</v>
      </c>
      <c r="LMH70" s="104">
        <f t="shared" si="285"/>
        <v>0</v>
      </c>
      <c r="LMI70" s="104">
        <f t="shared" si="285"/>
        <v>0</v>
      </c>
      <c r="LMJ70" s="104">
        <f t="shared" si="285"/>
        <v>0</v>
      </c>
      <c r="LMK70" s="104">
        <f t="shared" si="285"/>
        <v>0</v>
      </c>
      <c r="LML70" s="104">
        <f t="shared" si="285"/>
        <v>0</v>
      </c>
      <c r="LMM70" s="104">
        <f t="shared" si="285"/>
        <v>0</v>
      </c>
      <c r="LMN70" s="104">
        <f t="shared" si="285"/>
        <v>0</v>
      </c>
      <c r="LMO70" s="104">
        <f t="shared" ref="LMO70:LOZ70" si="286">+LMO10+LMO18+LMO27+LMO33+LMO39+LMO45+LMO58-LMO69+LMO50</f>
        <v>0</v>
      </c>
      <c r="LMP70" s="104">
        <f t="shared" si="286"/>
        <v>0</v>
      </c>
      <c r="LMQ70" s="104">
        <f t="shared" si="286"/>
        <v>0</v>
      </c>
      <c r="LMR70" s="104">
        <f t="shared" si="286"/>
        <v>0</v>
      </c>
      <c r="LMS70" s="104">
        <f t="shared" si="286"/>
        <v>0</v>
      </c>
      <c r="LMT70" s="104">
        <f t="shared" si="286"/>
        <v>0</v>
      </c>
      <c r="LMU70" s="104">
        <f t="shared" si="286"/>
        <v>0</v>
      </c>
      <c r="LMV70" s="104">
        <f t="shared" si="286"/>
        <v>0</v>
      </c>
      <c r="LMW70" s="104">
        <f t="shared" si="286"/>
        <v>0</v>
      </c>
      <c r="LMX70" s="104">
        <f t="shared" si="286"/>
        <v>0</v>
      </c>
      <c r="LMY70" s="104">
        <f t="shared" si="286"/>
        <v>0</v>
      </c>
      <c r="LMZ70" s="104">
        <f t="shared" si="286"/>
        <v>0</v>
      </c>
      <c r="LNA70" s="104">
        <f t="shared" si="286"/>
        <v>0</v>
      </c>
      <c r="LNB70" s="104">
        <f t="shared" si="286"/>
        <v>0</v>
      </c>
      <c r="LNC70" s="104">
        <f t="shared" si="286"/>
        <v>0</v>
      </c>
      <c r="LND70" s="104">
        <f t="shared" si="286"/>
        <v>0</v>
      </c>
      <c r="LNE70" s="104">
        <f t="shared" si="286"/>
        <v>0</v>
      </c>
      <c r="LNF70" s="104">
        <f t="shared" si="286"/>
        <v>0</v>
      </c>
      <c r="LNG70" s="104">
        <f t="shared" si="286"/>
        <v>0</v>
      </c>
      <c r="LNH70" s="104">
        <f t="shared" si="286"/>
        <v>0</v>
      </c>
      <c r="LNI70" s="104">
        <f t="shared" si="286"/>
        <v>0</v>
      </c>
      <c r="LNJ70" s="104">
        <f t="shared" si="286"/>
        <v>0</v>
      </c>
      <c r="LNK70" s="104">
        <f t="shared" si="286"/>
        <v>0</v>
      </c>
      <c r="LNL70" s="104">
        <f t="shared" si="286"/>
        <v>0</v>
      </c>
      <c r="LNM70" s="104">
        <f t="shared" si="286"/>
        <v>0</v>
      </c>
      <c r="LNN70" s="104">
        <f t="shared" si="286"/>
        <v>0</v>
      </c>
      <c r="LNO70" s="104">
        <f t="shared" si="286"/>
        <v>0</v>
      </c>
      <c r="LNP70" s="104">
        <f t="shared" si="286"/>
        <v>0</v>
      </c>
      <c r="LNQ70" s="104">
        <f t="shared" si="286"/>
        <v>0</v>
      </c>
      <c r="LNR70" s="104">
        <f t="shared" si="286"/>
        <v>0</v>
      </c>
      <c r="LNS70" s="104">
        <f t="shared" si="286"/>
        <v>0</v>
      </c>
      <c r="LNT70" s="104">
        <f t="shared" si="286"/>
        <v>0</v>
      </c>
      <c r="LNU70" s="104">
        <f t="shared" si="286"/>
        <v>0</v>
      </c>
      <c r="LNV70" s="104">
        <f t="shared" si="286"/>
        <v>0</v>
      </c>
      <c r="LNW70" s="104">
        <f t="shared" si="286"/>
        <v>0</v>
      </c>
      <c r="LNX70" s="104">
        <f t="shared" si="286"/>
        <v>0</v>
      </c>
      <c r="LNY70" s="104">
        <f t="shared" si="286"/>
        <v>0</v>
      </c>
      <c r="LNZ70" s="104">
        <f t="shared" si="286"/>
        <v>0</v>
      </c>
      <c r="LOA70" s="104">
        <f t="shared" si="286"/>
        <v>0</v>
      </c>
      <c r="LOB70" s="104">
        <f t="shared" si="286"/>
        <v>0</v>
      </c>
      <c r="LOC70" s="104">
        <f t="shared" si="286"/>
        <v>0</v>
      </c>
      <c r="LOD70" s="104">
        <f t="shared" si="286"/>
        <v>0</v>
      </c>
      <c r="LOE70" s="104">
        <f t="shared" si="286"/>
        <v>0</v>
      </c>
      <c r="LOF70" s="104">
        <f t="shared" si="286"/>
        <v>0</v>
      </c>
      <c r="LOG70" s="104">
        <f t="shared" si="286"/>
        <v>0</v>
      </c>
      <c r="LOH70" s="104">
        <f t="shared" si="286"/>
        <v>0</v>
      </c>
      <c r="LOI70" s="104">
        <f t="shared" si="286"/>
        <v>0</v>
      </c>
      <c r="LOJ70" s="104">
        <f t="shared" si="286"/>
        <v>0</v>
      </c>
      <c r="LOK70" s="104">
        <f t="shared" si="286"/>
        <v>0</v>
      </c>
      <c r="LOL70" s="104">
        <f t="shared" si="286"/>
        <v>0</v>
      </c>
      <c r="LOM70" s="104">
        <f t="shared" si="286"/>
        <v>0</v>
      </c>
      <c r="LON70" s="104">
        <f t="shared" si="286"/>
        <v>0</v>
      </c>
      <c r="LOO70" s="104">
        <f t="shared" si="286"/>
        <v>0</v>
      </c>
      <c r="LOP70" s="104">
        <f t="shared" si="286"/>
        <v>0</v>
      </c>
      <c r="LOQ70" s="104">
        <f t="shared" si="286"/>
        <v>0</v>
      </c>
      <c r="LOR70" s="104">
        <f t="shared" si="286"/>
        <v>0</v>
      </c>
      <c r="LOS70" s="104">
        <f t="shared" si="286"/>
        <v>0</v>
      </c>
      <c r="LOT70" s="104">
        <f t="shared" si="286"/>
        <v>0</v>
      </c>
      <c r="LOU70" s="104">
        <f t="shared" si="286"/>
        <v>0</v>
      </c>
      <c r="LOV70" s="104">
        <f t="shared" si="286"/>
        <v>0</v>
      </c>
      <c r="LOW70" s="104">
        <f t="shared" si="286"/>
        <v>0</v>
      </c>
      <c r="LOX70" s="104">
        <f t="shared" si="286"/>
        <v>0</v>
      </c>
      <c r="LOY70" s="104">
        <f t="shared" si="286"/>
        <v>0</v>
      </c>
      <c r="LOZ70" s="104">
        <f t="shared" si="286"/>
        <v>0</v>
      </c>
      <c r="LPA70" s="104">
        <f t="shared" ref="LPA70:LRL70" si="287">+LPA10+LPA18+LPA27+LPA33+LPA39+LPA45+LPA58-LPA69+LPA50</f>
        <v>0</v>
      </c>
      <c r="LPB70" s="104">
        <f t="shared" si="287"/>
        <v>0</v>
      </c>
      <c r="LPC70" s="104">
        <f t="shared" si="287"/>
        <v>0</v>
      </c>
      <c r="LPD70" s="104">
        <f t="shared" si="287"/>
        <v>0</v>
      </c>
      <c r="LPE70" s="104">
        <f t="shared" si="287"/>
        <v>0</v>
      </c>
      <c r="LPF70" s="104">
        <f t="shared" si="287"/>
        <v>0</v>
      </c>
      <c r="LPG70" s="104">
        <f t="shared" si="287"/>
        <v>0</v>
      </c>
      <c r="LPH70" s="104">
        <f t="shared" si="287"/>
        <v>0</v>
      </c>
      <c r="LPI70" s="104">
        <f t="shared" si="287"/>
        <v>0</v>
      </c>
      <c r="LPJ70" s="104">
        <f t="shared" si="287"/>
        <v>0</v>
      </c>
      <c r="LPK70" s="104">
        <f t="shared" si="287"/>
        <v>0</v>
      </c>
      <c r="LPL70" s="104">
        <f t="shared" si="287"/>
        <v>0</v>
      </c>
      <c r="LPM70" s="104">
        <f t="shared" si="287"/>
        <v>0</v>
      </c>
      <c r="LPN70" s="104">
        <f t="shared" si="287"/>
        <v>0</v>
      </c>
      <c r="LPO70" s="104">
        <f t="shared" si="287"/>
        <v>0</v>
      </c>
      <c r="LPP70" s="104">
        <f t="shared" si="287"/>
        <v>0</v>
      </c>
      <c r="LPQ70" s="104">
        <f t="shared" si="287"/>
        <v>0</v>
      </c>
      <c r="LPR70" s="104">
        <f t="shared" si="287"/>
        <v>0</v>
      </c>
      <c r="LPS70" s="104">
        <f t="shared" si="287"/>
        <v>0</v>
      </c>
      <c r="LPT70" s="104">
        <f t="shared" si="287"/>
        <v>0</v>
      </c>
      <c r="LPU70" s="104">
        <f t="shared" si="287"/>
        <v>0</v>
      </c>
      <c r="LPV70" s="104">
        <f t="shared" si="287"/>
        <v>0</v>
      </c>
      <c r="LPW70" s="104">
        <f t="shared" si="287"/>
        <v>0</v>
      </c>
      <c r="LPX70" s="104">
        <f t="shared" si="287"/>
        <v>0</v>
      </c>
      <c r="LPY70" s="104">
        <f t="shared" si="287"/>
        <v>0</v>
      </c>
      <c r="LPZ70" s="104">
        <f t="shared" si="287"/>
        <v>0</v>
      </c>
      <c r="LQA70" s="104">
        <f t="shared" si="287"/>
        <v>0</v>
      </c>
      <c r="LQB70" s="104">
        <f t="shared" si="287"/>
        <v>0</v>
      </c>
      <c r="LQC70" s="104">
        <f t="shared" si="287"/>
        <v>0</v>
      </c>
      <c r="LQD70" s="104">
        <f t="shared" si="287"/>
        <v>0</v>
      </c>
      <c r="LQE70" s="104">
        <f t="shared" si="287"/>
        <v>0</v>
      </c>
      <c r="LQF70" s="104">
        <f t="shared" si="287"/>
        <v>0</v>
      </c>
      <c r="LQG70" s="104">
        <f t="shared" si="287"/>
        <v>0</v>
      </c>
      <c r="LQH70" s="104">
        <f t="shared" si="287"/>
        <v>0</v>
      </c>
      <c r="LQI70" s="104">
        <f t="shared" si="287"/>
        <v>0</v>
      </c>
      <c r="LQJ70" s="104">
        <f t="shared" si="287"/>
        <v>0</v>
      </c>
      <c r="LQK70" s="104">
        <f t="shared" si="287"/>
        <v>0</v>
      </c>
      <c r="LQL70" s="104">
        <f t="shared" si="287"/>
        <v>0</v>
      </c>
      <c r="LQM70" s="104">
        <f t="shared" si="287"/>
        <v>0</v>
      </c>
      <c r="LQN70" s="104">
        <f t="shared" si="287"/>
        <v>0</v>
      </c>
      <c r="LQO70" s="104">
        <f t="shared" si="287"/>
        <v>0</v>
      </c>
      <c r="LQP70" s="104">
        <f t="shared" si="287"/>
        <v>0</v>
      </c>
      <c r="LQQ70" s="104">
        <f t="shared" si="287"/>
        <v>0</v>
      </c>
      <c r="LQR70" s="104">
        <f t="shared" si="287"/>
        <v>0</v>
      </c>
      <c r="LQS70" s="104">
        <f t="shared" si="287"/>
        <v>0</v>
      </c>
      <c r="LQT70" s="104">
        <f t="shared" si="287"/>
        <v>0</v>
      </c>
      <c r="LQU70" s="104">
        <f t="shared" si="287"/>
        <v>0</v>
      </c>
      <c r="LQV70" s="104">
        <f t="shared" si="287"/>
        <v>0</v>
      </c>
      <c r="LQW70" s="104">
        <f t="shared" si="287"/>
        <v>0</v>
      </c>
      <c r="LQX70" s="104">
        <f t="shared" si="287"/>
        <v>0</v>
      </c>
      <c r="LQY70" s="104">
        <f t="shared" si="287"/>
        <v>0</v>
      </c>
      <c r="LQZ70" s="104">
        <f t="shared" si="287"/>
        <v>0</v>
      </c>
      <c r="LRA70" s="104">
        <f t="shared" si="287"/>
        <v>0</v>
      </c>
      <c r="LRB70" s="104">
        <f t="shared" si="287"/>
        <v>0</v>
      </c>
      <c r="LRC70" s="104">
        <f t="shared" si="287"/>
        <v>0</v>
      </c>
      <c r="LRD70" s="104">
        <f t="shared" si="287"/>
        <v>0</v>
      </c>
      <c r="LRE70" s="104">
        <f t="shared" si="287"/>
        <v>0</v>
      </c>
      <c r="LRF70" s="104">
        <f t="shared" si="287"/>
        <v>0</v>
      </c>
      <c r="LRG70" s="104">
        <f t="shared" si="287"/>
        <v>0</v>
      </c>
      <c r="LRH70" s="104">
        <f t="shared" si="287"/>
        <v>0</v>
      </c>
      <c r="LRI70" s="104">
        <f t="shared" si="287"/>
        <v>0</v>
      </c>
      <c r="LRJ70" s="104">
        <f t="shared" si="287"/>
        <v>0</v>
      </c>
      <c r="LRK70" s="104">
        <f t="shared" si="287"/>
        <v>0</v>
      </c>
      <c r="LRL70" s="104">
        <f t="shared" si="287"/>
        <v>0</v>
      </c>
      <c r="LRM70" s="104">
        <f t="shared" ref="LRM70:LTX70" si="288">+LRM10+LRM18+LRM27+LRM33+LRM39+LRM45+LRM58-LRM69+LRM50</f>
        <v>0</v>
      </c>
      <c r="LRN70" s="104">
        <f t="shared" si="288"/>
        <v>0</v>
      </c>
      <c r="LRO70" s="104">
        <f t="shared" si="288"/>
        <v>0</v>
      </c>
      <c r="LRP70" s="104">
        <f t="shared" si="288"/>
        <v>0</v>
      </c>
      <c r="LRQ70" s="104">
        <f t="shared" si="288"/>
        <v>0</v>
      </c>
      <c r="LRR70" s="104">
        <f t="shared" si="288"/>
        <v>0</v>
      </c>
      <c r="LRS70" s="104">
        <f t="shared" si="288"/>
        <v>0</v>
      </c>
      <c r="LRT70" s="104">
        <f t="shared" si="288"/>
        <v>0</v>
      </c>
      <c r="LRU70" s="104">
        <f t="shared" si="288"/>
        <v>0</v>
      </c>
      <c r="LRV70" s="104">
        <f t="shared" si="288"/>
        <v>0</v>
      </c>
      <c r="LRW70" s="104">
        <f t="shared" si="288"/>
        <v>0</v>
      </c>
      <c r="LRX70" s="104">
        <f t="shared" si="288"/>
        <v>0</v>
      </c>
      <c r="LRY70" s="104">
        <f t="shared" si="288"/>
        <v>0</v>
      </c>
      <c r="LRZ70" s="104">
        <f t="shared" si="288"/>
        <v>0</v>
      </c>
      <c r="LSA70" s="104">
        <f t="shared" si="288"/>
        <v>0</v>
      </c>
      <c r="LSB70" s="104">
        <f t="shared" si="288"/>
        <v>0</v>
      </c>
      <c r="LSC70" s="104">
        <f t="shared" si="288"/>
        <v>0</v>
      </c>
      <c r="LSD70" s="104">
        <f t="shared" si="288"/>
        <v>0</v>
      </c>
      <c r="LSE70" s="104">
        <f t="shared" si="288"/>
        <v>0</v>
      </c>
      <c r="LSF70" s="104">
        <f t="shared" si="288"/>
        <v>0</v>
      </c>
      <c r="LSG70" s="104">
        <f t="shared" si="288"/>
        <v>0</v>
      </c>
      <c r="LSH70" s="104">
        <f t="shared" si="288"/>
        <v>0</v>
      </c>
      <c r="LSI70" s="104">
        <f t="shared" si="288"/>
        <v>0</v>
      </c>
      <c r="LSJ70" s="104">
        <f t="shared" si="288"/>
        <v>0</v>
      </c>
      <c r="LSK70" s="104">
        <f t="shared" si="288"/>
        <v>0</v>
      </c>
      <c r="LSL70" s="104">
        <f t="shared" si="288"/>
        <v>0</v>
      </c>
      <c r="LSM70" s="104">
        <f t="shared" si="288"/>
        <v>0</v>
      </c>
      <c r="LSN70" s="104">
        <f t="shared" si="288"/>
        <v>0</v>
      </c>
      <c r="LSO70" s="104">
        <f t="shared" si="288"/>
        <v>0</v>
      </c>
      <c r="LSP70" s="104">
        <f t="shared" si="288"/>
        <v>0</v>
      </c>
      <c r="LSQ70" s="104">
        <f t="shared" si="288"/>
        <v>0</v>
      </c>
      <c r="LSR70" s="104">
        <f t="shared" si="288"/>
        <v>0</v>
      </c>
      <c r="LSS70" s="104">
        <f t="shared" si="288"/>
        <v>0</v>
      </c>
      <c r="LST70" s="104">
        <f t="shared" si="288"/>
        <v>0</v>
      </c>
      <c r="LSU70" s="104">
        <f t="shared" si="288"/>
        <v>0</v>
      </c>
      <c r="LSV70" s="104">
        <f t="shared" si="288"/>
        <v>0</v>
      </c>
      <c r="LSW70" s="104">
        <f t="shared" si="288"/>
        <v>0</v>
      </c>
      <c r="LSX70" s="104">
        <f t="shared" si="288"/>
        <v>0</v>
      </c>
      <c r="LSY70" s="104">
        <f t="shared" si="288"/>
        <v>0</v>
      </c>
      <c r="LSZ70" s="104">
        <f t="shared" si="288"/>
        <v>0</v>
      </c>
      <c r="LTA70" s="104">
        <f t="shared" si="288"/>
        <v>0</v>
      </c>
      <c r="LTB70" s="104">
        <f t="shared" si="288"/>
        <v>0</v>
      </c>
      <c r="LTC70" s="104">
        <f t="shared" si="288"/>
        <v>0</v>
      </c>
      <c r="LTD70" s="104">
        <f t="shared" si="288"/>
        <v>0</v>
      </c>
      <c r="LTE70" s="104">
        <f t="shared" si="288"/>
        <v>0</v>
      </c>
      <c r="LTF70" s="104">
        <f t="shared" si="288"/>
        <v>0</v>
      </c>
      <c r="LTG70" s="104">
        <f t="shared" si="288"/>
        <v>0</v>
      </c>
      <c r="LTH70" s="104">
        <f t="shared" si="288"/>
        <v>0</v>
      </c>
      <c r="LTI70" s="104">
        <f t="shared" si="288"/>
        <v>0</v>
      </c>
      <c r="LTJ70" s="104">
        <f t="shared" si="288"/>
        <v>0</v>
      </c>
      <c r="LTK70" s="104">
        <f t="shared" si="288"/>
        <v>0</v>
      </c>
      <c r="LTL70" s="104">
        <f t="shared" si="288"/>
        <v>0</v>
      </c>
      <c r="LTM70" s="104">
        <f t="shared" si="288"/>
        <v>0</v>
      </c>
      <c r="LTN70" s="104">
        <f t="shared" si="288"/>
        <v>0</v>
      </c>
      <c r="LTO70" s="104">
        <f t="shared" si="288"/>
        <v>0</v>
      </c>
      <c r="LTP70" s="104">
        <f t="shared" si="288"/>
        <v>0</v>
      </c>
      <c r="LTQ70" s="104">
        <f t="shared" si="288"/>
        <v>0</v>
      </c>
      <c r="LTR70" s="104">
        <f t="shared" si="288"/>
        <v>0</v>
      </c>
      <c r="LTS70" s="104">
        <f t="shared" si="288"/>
        <v>0</v>
      </c>
      <c r="LTT70" s="104">
        <f t="shared" si="288"/>
        <v>0</v>
      </c>
      <c r="LTU70" s="104">
        <f t="shared" si="288"/>
        <v>0</v>
      </c>
      <c r="LTV70" s="104">
        <f t="shared" si="288"/>
        <v>0</v>
      </c>
      <c r="LTW70" s="104">
        <f t="shared" si="288"/>
        <v>0</v>
      </c>
      <c r="LTX70" s="104">
        <f t="shared" si="288"/>
        <v>0</v>
      </c>
      <c r="LTY70" s="104">
        <f t="shared" ref="LTY70:LWJ70" si="289">+LTY10+LTY18+LTY27+LTY33+LTY39+LTY45+LTY58-LTY69+LTY50</f>
        <v>0</v>
      </c>
      <c r="LTZ70" s="104">
        <f t="shared" si="289"/>
        <v>0</v>
      </c>
      <c r="LUA70" s="104">
        <f t="shared" si="289"/>
        <v>0</v>
      </c>
      <c r="LUB70" s="104">
        <f t="shared" si="289"/>
        <v>0</v>
      </c>
      <c r="LUC70" s="104">
        <f t="shared" si="289"/>
        <v>0</v>
      </c>
      <c r="LUD70" s="104">
        <f t="shared" si="289"/>
        <v>0</v>
      </c>
      <c r="LUE70" s="104">
        <f t="shared" si="289"/>
        <v>0</v>
      </c>
      <c r="LUF70" s="104">
        <f t="shared" si="289"/>
        <v>0</v>
      </c>
      <c r="LUG70" s="104">
        <f t="shared" si="289"/>
        <v>0</v>
      </c>
      <c r="LUH70" s="104">
        <f t="shared" si="289"/>
        <v>0</v>
      </c>
      <c r="LUI70" s="104">
        <f t="shared" si="289"/>
        <v>0</v>
      </c>
      <c r="LUJ70" s="104">
        <f t="shared" si="289"/>
        <v>0</v>
      </c>
      <c r="LUK70" s="104">
        <f t="shared" si="289"/>
        <v>0</v>
      </c>
      <c r="LUL70" s="104">
        <f t="shared" si="289"/>
        <v>0</v>
      </c>
      <c r="LUM70" s="104">
        <f t="shared" si="289"/>
        <v>0</v>
      </c>
      <c r="LUN70" s="104">
        <f t="shared" si="289"/>
        <v>0</v>
      </c>
      <c r="LUO70" s="104">
        <f t="shared" si="289"/>
        <v>0</v>
      </c>
      <c r="LUP70" s="104">
        <f t="shared" si="289"/>
        <v>0</v>
      </c>
      <c r="LUQ70" s="104">
        <f t="shared" si="289"/>
        <v>0</v>
      </c>
      <c r="LUR70" s="104">
        <f t="shared" si="289"/>
        <v>0</v>
      </c>
      <c r="LUS70" s="104">
        <f t="shared" si="289"/>
        <v>0</v>
      </c>
      <c r="LUT70" s="104">
        <f t="shared" si="289"/>
        <v>0</v>
      </c>
      <c r="LUU70" s="104">
        <f t="shared" si="289"/>
        <v>0</v>
      </c>
      <c r="LUV70" s="104">
        <f t="shared" si="289"/>
        <v>0</v>
      </c>
      <c r="LUW70" s="104">
        <f t="shared" si="289"/>
        <v>0</v>
      </c>
      <c r="LUX70" s="104">
        <f t="shared" si="289"/>
        <v>0</v>
      </c>
      <c r="LUY70" s="104">
        <f t="shared" si="289"/>
        <v>0</v>
      </c>
      <c r="LUZ70" s="104">
        <f t="shared" si="289"/>
        <v>0</v>
      </c>
      <c r="LVA70" s="104">
        <f t="shared" si="289"/>
        <v>0</v>
      </c>
      <c r="LVB70" s="104">
        <f t="shared" si="289"/>
        <v>0</v>
      </c>
      <c r="LVC70" s="104">
        <f t="shared" si="289"/>
        <v>0</v>
      </c>
      <c r="LVD70" s="104">
        <f t="shared" si="289"/>
        <v>0</v>
      </c>
      <c r="LVE70" s="104">
        <f t="shared" si="289"/>
        <v>0</v>
      </c>
      <c r="LVF70" s="104">
        <f t="shared" si="289"/>
        <v>0</v>
      </c>
      <c r="LVG70" s="104">
        <f t="shared" si="289"/>
        <v>0</v>
      </c>
      <c r="LVH70" s="104">
        <f t="shared" si="289"/>
        <v>0</v>
      </c>
      <c r="LVI70" s="104">
        <f t="shared" si="289"/>
        <v>0</v>
      </c>
      <c r="LVJ70" s="104">
        <f t="shared" si="289"/>
        <v>0</v>
      </c>
      <c r="LVK70" s="104">
        <f t="shared" si="289"/>
        <v>0</v>
      </c>
      <c r="LVL70" s="104">
        <f t="shared" si="289"/>
        <v>0</v>
      </c>
      <c r="LVM70" s="104">
        <f t="shared" si="289"/>
        <v>0</v>
      </c>
      <c r="LVN70" s="104">
        <f t="shared" si="289"/>
        <v>0</v>
      </c>
      <c r="LVO70" s="104">
        <f t="shared" si="289"/>
        <v>0</v>
      </c>
      <c r="LVP70" s="104">
        <f t="shared" si="289"/>
        <v>0</v>
      </c>
      <c r="LVQ70" s="104">
        <f t="shared" si="289"/>
        <v>0</v>
      </c>
      <c r="LVR70" s="104">
        <f t="shared" si="289"/>
        <v>0</v>
      </c>
      <c r="LVS70" s="104">
        <f t="shared" si="289"/>
        <v>0</v>
      </c>
      <c r="LVT70" s="104">
        <f t="shared" si="289"/>
        <v>0</v>
      </c>
      <c r="LVU70" s="104">
        <f t="shared" si="289"/>
        <v>0</v>
      </c>
      <c r="LVV70" s="104">
        <f t="shared" si="289"/>
        <v>0</v>
      </c>
      <c r="LVW70" s="104">
        <f t="shared" si="289"/>
        <v>0</v>
      </c>
      <c r="LVX70" s="104">
        <f t="shared" si="289"/>
        <v>0</v>
      </c>
      <c r="LVY70" s="104">
        <f t="shared" si="289"/>
        <v>0</v>
      </c>
      <c r="LVZ70" s="104">
        <f t="shared" si="289"/>
        <v>0</v>
      </c>
      <c r="LWA70" s="104">
        <f t="shared" si="289"/>
        <v>0</v>
      </c>
      <c r="LWB70" s="104">
        <f t="shared" si="289"/>
        <v>0</v>
      </c>
      <c r="LWC70" s="104">
        <f t="shared" si="289"/>
        <v>0</v>
      </c>
      <c r="LWD70" s="104">
        <f t="shared" si="289"/>
        <v>0</v>
      </c>
      <c r="LWE70" s="104">
        <f t="shared" si="289"/>
        <v>0</v>
      </c>
      <c r="LWF70" s="104">
        <f t="shared" si="289"/>
        <v>0</v>
      </c>
      <c r="LWG70" s="104">
        <f t="shared" si="289"/>
        <v>0</v>
      </c>
      <c r="LWH70" s="104">
        <f t="shared" si="289"/>
        <v>0</v>
      </c>
      <c r="LWI70" s="104">
        <f t="shared" si="289"/>
        <v>0</v>
      </c>
      <c r="LWJ70" s="104">
        <f t="shared" si="289"/>
        <v>0</v>
      </c>
      <c r="LWK70" s="104">
        <f t="shared" ref="LWK70:LYV70" si="290">+LWK10+LWK18+LWK27+LWK33+LWK39+LWK45+LWK58-LWK69+LWK50</f>
        <v>0</v>
      </c>
      <c r="LWL70" s="104">
        <f t="shared" si="290"/>
        <v>0</v>
      </c>
      <c r="LWM70" s="104">
        <f t="shared" si="290"/>
        <v>0</v>
      </c>
      <c r="LWN70" s="104">
        <f t="shared" si="290"/>
        <v>0</v>
      </c>
      <c r="LWO70" s="104">
        <f t="shared" si="290"/>
        <v>0</v>
      </c>
      <c r="LWP70" s="104">
        <f t="shared" si="290"/>
        <v>0</v>
      </c>
      <c r="LWQ70" s="104">
        <f t="shared" si="290"/>
        <v>0</v>
      </c>
      <c r="LWR70" s="104">
        <f t="shared" si="290"/>
        <v>0</v>
      </c>
      <c r="LWS70" s="104">
        <f t="shared" si="290"/>
        <v>0</v>
      </c>
      <c r="LWT70" s="104">
        <f t="shared" si="290"/>
        <v>0</v>
      </c>
      <c r="LWU70" s="104">
        <f t="shared" si="290"/>
        <v>0</v>
      </c>
      <c r="LWV70" s="104">
        <f t="shared" si="290"/>
        <v>0</v>
      </c>
      <c r="LWW70" s="104">
        <f t="shared" si="290"/>
        <v>0</v>
      </c>
      <c r="LWX70" s="104">
        <f t="shared" si="290"/>
        <v>0</v>
      </c>
      <c r="LWY70" s="104">
        <f t="shared" si="290"/>
        <v>0</v>
      </c>
      <c r="LWZ70" s="104">
        <f t="shared" si="290"/>
        <v>0</v>
      </c>
      <c r="LXA70" s="104">
        <f t="shared" si="290"/>
        <v>0</v>
      </c>
      <c r="LXB70" s="104">
        <f t="shared" si="290"/>
        <v>0</v>
      </c>
      <c r="LXC70" s="104">
        <f t="shared" si="290"/>
        <v>0</v>
      </c>
      <c r="LXD70" s="104">
        <f t="shared" si="290"/>
        <v>0</v>
      </c>
      <c r="LXE70" s="104">
        <f t="shared" si="290"/>
        <v>0</v>
      </c>
      <c r="LXF70" s="104">
        <f t="shared" si="290"/>
        <v>0</v>
      </c>
      <c r="LXG70" s="104">
        <f t="shared" si="290"/>
        <v>0</v>
      </c>
      <c r="LXH70" s="104">
        <f t="shared" si="290"/>
        <v>0</v>
      </c>
      <c r="LXI70" s="104">
        <f t="shared" si="290"/>
        <v>0</v>
      </c>
      <c r="LXJ70" s="104">
        <f t="shared" si="290"/>
        <v>0</v>
      </c>
      <c r="LXK70" s="104">
        <f t="shared" si="290"/>
        <v>0</v>
      </c>
      <c r="LXL70" s="104">
        <f t="shared" si="290"/>
        <v>0</v>
      </c>
      <c r="LXM70" s="104">
        <f t="shared" si="290"/>
        <v>0</v>
      </c>
      <c r="LXN70" s="104">
        <f t="shared" si="290"/>
        <v>0</v>
      </c>
      <c r="LXO70" s="104">
        <f t="shared" si="290"/>
        <v>0</v>
      </c>
      <c r="LXP70" s="104">
        <f t="shared" si="290"/>
        <v>0</v>
      </c>
      <c r="LXQ70" s="104">
        <f t="shared" si="290"/>
        <v>0</v>
      </c>
      <c r="LXR70" s="104">
        <f t="shared" si="290"/>
        <v>0</v>
      </c>
      <c r="LXS70" s="104">
        <f t="shared" si="290"/>
        <v>0</v>
      </c>
      <c r="LXT70" s="104">
        <f t="shared" si="290"/>
        <v>0</v>
      </c>
      <c r="LXU70" s="104">
        <f t="shared" si="290"/>
        <v>0</v>
      </c>
      <c r="LXV70" s="104">
        <f t="shared" si="290"/>
        <v>0</v>
      </c>
      <c r="LXW70" s="104">
        <f t="shared" si="290"/>
        <v>0</v>
      </c>
      <c r="LXX70" s="104">
        <f t="shared" si="290"/>
        <v>0</v>
      </c>
      <c r="LXY70" s="104">
        <f t="shared" si="290"/>
        <v>0</v>
      </c>
      <c r="LXZ70" s="104">
        <f t="shared" si="290"/>
        <v>0</v>
      </c>
      <c r="LYA70" s="104">
        <f t="shared" si="290"/>
        <v>0</v>
      </c>
      <c r="LYB70" s="104">
        <f t="shared" si="290"/>
        <v>0</v>
      </c>
      <c r="LYC70" s="104">
        <f t="shared" si="290"/>
        <v>0</v>
      </c>
      <c r="LYD70" s="104">
        <f t="shared" si="290"/>
        <v>0</v>
      </c>
      <c r="LYE70" s="104">
        <f t="shared" si="290"/>
        <v>0</v>
      </c>
      <c r="LYF70" s="104">
        <f t="shared" si="290"/>
        <v>0</v>
      </c>
      <c r="LYG70" s="104">
        <f t="shared" si="290"/>
        <v>0</v>
      </c>
      <c r="LYH70" s="104">
        <f t="shared" si="290"/>
        <v>0</v>
      </c>
      <c r="LYI70" s="104">
        <f t="shared" si="290"/>
        <v>0</v>
      </c>
      <c r="LYJ70" s="104">
        <f t="shared" si="290"/>
        <v>0</v>
      </c>
      <c r="LYK70" s="104">
        <f t="shared" si="290"/>
        <v>0</v>
      </c>
      <c r="LYL70" s="104">
        <f t="shared" si="290"/>
        <v>0</v>
      </c>
      <c r="LYM70" s="104">
        <f t="shared" si="290"/>
        <v>0</v>
      </c>
      <c r="LYN70" s="104">
        <f t="shared" si="290"/>
        <v>0</v>
      </c>
      <c r="LYO70" s="104">
        <f t="shared" si="290"/>
        <v>0</v>
      </c>
      <c r="LYP70" s="104">
        <f t="shared" si="290"/>
        <v>0</v>
      </c>
      <c r="LYQ70" s="104">
        <f t="shared" si="290"/>
        <v>0</v>
      </c>
      <c r="LYR70" s="104">
        <f t="shared" si="290"/>
        <v>0</v>
      </c>
      <c r="LYS70" s="104">
        <f t="shared" si="290"/>
        <v>0</v>
      </c>
      <c r="LYT70" s="104">
        <f t="shared" si="290"/>
        <v>0</v>
      </c>
      <c r="LYU70" s="104">
        <f t="shared" si="290"/>
        <v>0</v>
      </c>
      <c r="LYV70" s="104">
        <f t="shared" si="290"/>
        <v>0</v>
      </c>
      <c r="LYW70" s="104">
        <f t="shared" ref="LYW70:MBH70" si="291">+LYW10+LYW18+LYW27+LYW33+LYW39+LYW45+LYW58-LYW69+LYW50</f>
        <v>0</v>
      </c>
      <c r="LYX70" s="104">
        <f t="shared" si="291"/>
        <v>0</v>
      </c>
      <c r="LYY70" s="104">
        <f t="shared" si="291"/>
        <v>0</v>
      </c>
      <c r="LYZ70" s="104">
        <f t="shared" si="291"/>
        <v>0</v>
      </c>
      <c r="LZA70" s="104">
        <f t="shared" si="291"/>
        <v>0</v>
      </c>
      <c r="LZB70" s="104">
        <f t="shared" si="291"/>
        <v>0</v>
      </c>
      <c r="LZC70" s="104">
        <f t="shared" si="291"/>
        <v>0</v>
      </c>
      <c r="LZD70" s="104">
        <f t="shared" si="291"/>
        <v>0</v>
      </c>
      <c r="LZE70" s="104">
        <f t="shared" si="291"/>
        <v>0</v>
      </c>
      <c r="LZF70" s="104">
        <f t="shared" si="291"/>
        <v>0</v>
      </c>
      <c r="LZG70" s="104">
        <f t="shared" si="291"/>
        <v>0</v>
      </c>
      <c r="LZH70" s="104">
        <f t="shared" si="291"/>
        <v>0</v>
      </c>
      <c r="LZI70" s="104">
        <f t="shared" si="291"/>
        <v>0</v>
      </c>
      <c r="LZJ70" s="104">
        <f t="shared" si="291"/>
        <v>0</v>
      </c>
      <c r="LZK70" s="104">
        <f t="shared" si="291"/>
        <v>0</v>
      </c>
      <c r="LZL70" s="104">
        <f t="shared" si="291"/>
        <v>0</v>
      </c>
      <c r="LZM70" s="104">
        <f t="shared" si="291"/>
        <v>0</v>
      </c>
      <c r="LZN70" s="104">
        <f t="shared" si="291"/>
        <v>0</v>
      </c>
      <c r="LZO70" s="104">
        <f t="shared" si="291"/>
        <v>0</v>
      </c>
      <c r="LZP70" s="104">
        <f t="shared" si="291"/>
        <v>0</v>
      </c>
      <c r="LZQ70" s="104">
        <f t="shared" si="291"/>
        <v>0</v>
      </c>
      <c r="LZR70" s="104">
        <f t="shared" si="291"/>
        <v>0</v>
      </c>
      <c r="LZS70" s="104">
        <f t="shared" si="291"/>
        <v>0</v>
      </c>
      <c r="LZT70" s="104">
        <f t="shared" si="291"/>
        <v>0</v>
      </c>
      <c r="LZU70" s="104">
        <f t="shared" si="291"/>
        <v>0</v>
      </c>
      <c r="LZV70" s="104">
        <f t="shared" si="291"/>
        <v>0</v>
      </c>
      <c r="LZW70" s="104">
        <f t="shared" si="291"/>
        <v>0</v>
      </c>
      <c r="LZX70" s="104">
        <f t="shared" si="291"/>
        <v>0</v>
      </c>
      <c r="LZY70" s="104">
        <f t="shared" si="291"/>
        <v>0</v>
      </c>
      <c r="LZZ70" s="104">
        <f t="shared" si="291"/>
        <v>0</v>
      </c>
      <c r="MAA70" s="104">
        <f t="shared" si="291"/>
        <v>0</v>
      </c>
      <c r="MAB70" s="104">
        <f t="shared" si="291"/>
        <v>0</v>
      </c>
      <c r="MAC70" s="104">
        <f t="shared" si="291"/>
        <v>0</v>
      </c>
      <c r="MAD70" s="104">
        <f t="shared" si="291"/>
        <v>0</v>
      </c>
      <c r="MAE70" s="104">
        <f t="shared" si="291"/>
        <v>0</v>
      </c>
      <c r="MAF70" s="104">
        <f t="shared" si="291"/>
        <v>0</v>
      </c>
      <c r="MAG70" s="104">
        <f t="shared" si="291"/>
        <v>0</v>
      </c>
      <c r="MAH70" s="104">
        <f t="shared" si="291"/>
        <v>0</v>
      </c>
      <c r="MAI70" s="104">
        <f t="shared" si="291"/>
        <v>0</v>
      </c>
      <c r="MAJ70" s="104">
        <f t="shared" si="291"/>
        <v>0</v>
      </c>
      <c r="MAK70" s="104">
        <f t="shared" si="291"/>
        <v>0</v>
      </c>
      <c r="MAL70" s="104">
        <f t="shared" si="291"/>
        <v>0</v>
      </c>
      <c r="MAM70" s="104">
        <f t="shared" si="291"/>
        <v>0</v>
      </c>
      <c r="MAN70" s="104">
        <f t="shared" si="291"/>
        <v>0</v>
      </c>
      <c r="MAO70" s="104">
        <f t="shared" si="291"/>
        <v>0</v>
      </c>
      <c r="MAP70" s="104">
        <f t="shared" si="291"/>
        <v>0</v>
      </c>
      <c r="MAQ70" s="104">
        <f t="shared" si="291"/>
        <v>0</v>
      </c>
      <c r="MAR70" s="104">
        <f t="shared" si="291"/>
        <v>0</v>
      </c>
      <c r="MAS70" s="104">
        <f t="shared" si="291"/>
        <v>0</v>
      </c>
      <c r="MAT70" s="104">
        <f t="shared" si="291"/>
        <v>0</v>
      </c>
      <c r="MAU70" s="104">
        <f t="shared" si="291"/>
        <v>0</v>
      </c>
      <c r="MAV70" s="104">
        <f t="shared" si="291"/>
        <v>0</v>
      </c>
      <c r="MAW70" s="104">
        <f t="shared" si="291"/>
        <v>0</v>
      </c>
      <c r="MAX70" s="104">
        <f t="shared" si="291"/>
        <v>0</v>
      </c>
      <c r="MAY70" s="104">
        <f t="shared" si="291"/>
        <v>0</v>
      </c>
      <c r="MAZ70" s="104">
        <f t="shared" si="291"/>
        <v>0</v>
      </c>
      <c r="MBA70" s="104">
        <f t="shared" si="291"/>
        <v>0</v>
      </c>
      <c r="MBB70" s="104">
        <f t="shared" si="291"/>
        <v>0</v>
      </c>
      <c r="MBC70" s="104">
        <f t="shared" si="291"/>
        <v>0</v>
      </c>
      <c r="MBD70" s="104">
        <f t="shared" si="291"/>
        <v>0</v>
      </c>
      <c r="MBE70" s="104">
        <f t="shared" si="291"/>
        <v>0</v>
      </c>
      <c r="MBF70" s="104">
        <f t="shared" si="291"/>
        <v>0</v>
      </c>
      <c r="MBG70" s="104">
        <f t="shared" si="291"/>
        <v>0</v>
      </c>
      <c r="MBH70" s="104">
        <f t="shared" si="291"/>
        <v>0</v>
      </c>
      <c r="MBI70" s="104">
        <f t="shared" ref="MBI70:MDT70" si="292">+MBI10+MBI18+MBI27+MBI33+MBI39+MBI45+MBI58-MBI69+MBI50</f>
        <v>0</v>
      </c>
      <c r="MBJ70" s="104">
        <f t="shared" si="292"/>
        <v>0</v>
      </c>
      <c r="MBK70" s="104">
        <f t="shared" si="292"/>
        <v>0</v>
      </c>
      <c r="MBL70" s="104">
        <f t="shared" si="292"/>
        <v>0</v>
      </c>
      <c r="MBM70" s="104">
        <f t="shared" si="292"/>
        <v>0</v>
      </c>
      <c r="MBN70" s="104">
        <f t="shared" si="292"/>
        <v>0</v>
      </c>
      <c r="MBO70" s="104">
        <f t="shared" si="292"/>
        <v>0</v>
      </c>
      <c r="MBP70" s="104">
        <f t="shared" si="292"/>
        <v>0</v>
      </c>
      <c r="MBQ70" s="104">
        <f t="shared" si="292"/>
        <v>0</v>
      </c>
      <c r="MBR70" s="104">
        <f t="shared" si="292"/>
        <v>0</v>
      </c>
      <c r="MBS70" s="104">
        <f t="shared" si="292"/>
        <v>0</v>
      </c>
      <c r="MBT70" s="104">
        <f t="shared" si="292"/>
        <v>0</v>
      </c>
      <c r="MBU70" s="104">
        <f t="shared" si="292"/>
        <v>0</v>
      </c>
      <c r="MBV70" s="104">
        <f t="shared" si="292"/>
        <v>0</v>
      </c>
      <c r="MBW70" s="104">
        <f t="shared" si="292"/>
        <v>0</v>
      </c>
      <c r="MBX70" s="104">
        <f t="shared" si="292"/>
        <v>0</v>
      </c>
      <c r="MBY70" s="104">
        <f t="shared" si="292"/>
        <v>0</v>
      </c>
      <c r="MBZ70" s="104">
        <f t="shared" si="292"/>
        <v>0</v>
      </c>
      <c r="MCA70" s="104">
        <f t="shared" si="292"/>
        <v>0</v>
      </c>
      <c r="MCB70" s="104">
        <f t="shared" si="292"/>
        <v>0</v>
      </c>
      <c r="MCC70" s="104">
        <f t="shared" si="292"/>
        <v>0</v>
      </c>
      <c r="MCD70" s="104">
        <f t="shared" si="292"/>
        <v>0</v>
      </c>
      <c r="MCE70" s="104">
        <f t="shared" si="292"/>
        <v>0</v>
      </c>
      <c r="MCF70" s="104">
        <f t="shared" si="292"/>
        <v>0</v>
      </c>
      <c r="MCG70" s="104">
        <f t="shared" si="292"/>
        <v>0</v>
      </c>
      <c r="MCH70" s="104">
        <f t="shared" si="292"/>
        <v>0</v>
      </c>
      <c r="MCI70" s="104">
        <f t="shared" si="292"/>
        <v>0</v>
      </c>
      <c r="MCJ70" s="104">
        <f t="shared" si="292"/>
        <v>0</v>
      </c>
      <c r="MCK70" s="104">
        <f t="shared" si="292"/>
        <v>0</v>
      </c>
      <c r="MCL70" s="104">
        <f t="shared" si="292"/>
        <v>0</v>
      </c>
      <c r="MCM70" s="104">
        <f t="shared" si="292"/>
        <v>0</v>
      </c>
      <c r="MCN70" s="104">
        <f t="shared" si="292"/>
        <v>0</v>
      </c>
      <c r="MCO70" s="104">
        <f t="shared" si="292"/>
        <v>0</v>
      </c>
      <c r="MCP70" s="104">
        <f t="shared" si="292"/>
        <v>0</v>
      </c>
      <c r="MCQ70" s="104">
        <f t="shared" si="292"/>
        <v>0</v>
      </c>
      <c r="MCR70" s="104">
        <f t="shared" si="292"/>
        <v>0</v>
      </c>
      <c r="MCS70" s="104">
        <f t="shared" si="292"/>
        <v>0</v>
      </c>
      <c r="MCT70" s="104">
        <f t="shared" si="292"/>
        <v>0</v>
      </c>
      <c r="MCU70" s="104">
        <f t="shared" si="292"/>
        <v>0</v>
      </c>
      <c r="MCV70" s="104">
        <f t="shared" si="292"/>
        <v>0</v>
      </c>
      <c r="MCW70" s="104">
        <f t="shared" si="292"/>
        <v>0</v>
      </c>
      <c r="MCX70" s="104">
        <f t="shared" si="292"/>
        <v>0</v>
      </c>
      <c r="MCY70" s="104">
        <f t="shared" si="292"/>
        <v>0</v>
      </c>
      <c r="MCZ70" s="104">
        <f t="shared" si="292"/>
        <v>0</v>
      </c>
      <c r="MDA70" s="104">
        <f t="shared" si="292"/>
        <v>0</v>
      </c>
      <c r="MDB70" s="104">
        <f t="shared" si="292"/>
        <v>0</v>
      </c>
      <c r="MDC70" s="104">
        <f t="shared" si="292"/>
        <v>0</v>
      </c>
      <c r="MDD70" s="104">
        <f t="shared" si="292"/>
        <v>0</v>
      </c>
      <c r="MDE70" s="104">
        <f t="shared" si="292"/>
        <v>0</v>
      </c>
      <c r="MDF70" s="104">
        <f t="shared" si="292"/>
        <v>0</v>
      </c>
      <c r="MDG70" s="104">
        <f t="shared" si="292"/>
        <v>0</v>
      </c>
      <c r="MDH70" s="104">
        <f t="shared" si="292"/>
        <v>0</v>
      </c>
      <c r="MDI70" s="104">
        <f t="shared" si="292"/>
        <v>0</v>
      </c>
      <c r="MDJ70" s="104">
        <f t="shared" si="292"/>
        <v>0</v>
      </c>
      <c r="MDK70" s="104">
        <f t="shared" si="292"/>
        <v>0</v>
      </c>
      <c r="MDL70" s="104">
        <f t="shared" si="292"/>
        <v>0</v>
      </c>
      <c r="MDM70" s="104">
        <f t="shared" si="292"/>
        <v>0</v>
      </c>
      <c r="MDN70" s="104">
        <f t="shared" si="292"/>
        <v>0</v>
      </c>
      <c r="MDO70" s="104">
        <f t="shared" si="292"/>
        <v>0</v>
      </c>
      <c r="MDP70" s="104">
        <f t="shared" si="292"/>
        <v>0</v>
      </c>
      <c r="MDQ70" s="104">
        <f t="shared" si="292"/>
        <v>0</v>
      </c>
      <c r="MDR70" s="104">
        <f t="shared" si="292"/>
        <v>0</v>
      </c>
      <c r="MDS70" s="104">
        <f t="shared" si="292"/>
        <v>0</v>
      </c>
      <c r="MDT70" s="104">
        <f t="shared" si="292"/>
        <v>0</v>
      </c>
      <c r="MDU70" s="104">
        <f t="shared" ref="MDU70:MGF70" si="293">+MDU10+MDU18+MDU27+MDU33+MDU39+MDU45+MDU58-MDU69+MDU50</f>
        <v>0</v>
      </c>
      <c r="MDV70" s="104">
        <f t="shared" si="293"/>
        <v>0</v>
      </c>
      <c r="MDW70" s="104">
        <f t="shared" si="293"/>
        <v>0</v>
      </c>
      <c r="MDX70" s="104">
        <f t="shared" si="293"/>
        <v>0</v>
      </c>
      <c r="MDY70" s="104">
        <f t="shared" si="293"/>
        <v>0</v>
      </c>
      <c r="MDZ70" s="104">
        <f t="shared" si="293"/>
        <v>0</v>
      </c>
      <c r="MEA70" s="104">
        <f t="shared" si="293"/>
        <v>0</v>
      </c>
      <c r="MEB70" s="104">
        <f t="shared" si="293"/>
        <v>0</v>
      </c>
      <c r="MEC70" s="104">
        <f t="shared" si="293"/>
        <v>0</v>
      </c>
      <c r="MED70" s="104">
        <f t="shared" si="293"/>
        <v>0</v>
      </c>
      <c r="MEE70" s="104">
        <f t="shared" si="293"/>
        <v>0</v>
      </c>
      <c r="MEF70" s="104">
        <f t="shared" si="293"/>
        <v>0</v>
      </c>
      <c r="MEG70" s="104">
        <f t="shared" si="293"/>
        <v>0</v>
      </c>
      <c r="MEH70" s="104">
        <f t="shared" si="293"/>
        <v>0</v>
      </c>
      <c r="MEI70" s="104">
        <f t="shared" si="293"/>
        <v>0</v>
      </c>
      <c r="MEJ70" s="104">
        <f t="shared" si="293"/>
        <v>0</v>
      </c>
      <c r="MEK70" s="104">
        <f t="shared" si="293"/>
        <v>0</v>
      </c>
      <c r="MEL70" s="104">
        <f t="shared" si="293"/>
        <v>0</v>
      </c>
      <c r="MEM70" s="104">
        <f t="shared" si="293"/>
        <v>0</v>
      </c>
      <c r="MEN70" s="104">
        <f t="shared" si="293"/>
        <v>0</v>
      </c>
      <c r="MEO70" s="104">
        <f t="shared" si="293"/>
        <v>0</v>
      </c>
      <c r="MEP70" s="104">
        <f t="shared" si="293"/>
        <v>0</v>
      </c>
      <c r="MEQ70" s="104">
        <f t="shared" si="293"/>
        <v>0</v>
      </c>
      <c r="MER70" s="104">
        <f t="shared" si="293"/>
        <v>0</v>
      </c>
      <c r="MES70" s="104">
        <f t="shared" si="293"/>
        <v>0</v>
      </c>
      <c r="MET70" s="104">
        <f t="shared" si="293"/>
        <v>0</v>
      </c>
      <c r="MEU70" s="104">
        <f t="shared" si="293"/>
        <v>0</v>
      </c>
      <c r="MEV70" s="104">
        <f t="shared" si="293"/>
        <v>0</v>
      </c>
      <c r="MEW70" s="104">
        <f t="shared" si="293"/>
        <v>0</v>
      </c>
      <c r="MEX70" s="104">
        <f t="shared" si="293"/>
        <v>0</v>
      </c>
      <c r="MEY70" s="104">
        <f t="shared" si="293"/>
        <v>0</v>
      </c>
      <c r="MEZ70" s="104">
        <f t="shared" si="293"/>
        <v>0</v>
      </c>
      <c r="MFA70" s="104">
        <f t="shared" si="293"/>
        <v>0</v>
      </c>
      <c r="MFB70" s="104">
        <f t="shared" si="293"/>
        <v>0</v>
      </c>
      <c r="MFC70" s="104">
        <f t="shared" si="293"/>
        <v>0</v>
      </c>
      <c r="MFD70" s="104">
        <f t="shared" si="293"/>
        <v>0</v>
      </c>
      <c r="MFE70" s="104">
        <f t="shared" si="293"/>
        <v>0</v>
      </c>
      <c r="MFF70" s="104">
        <f t="shared" si="293"/>
        <v>0</v>
      </c>
      <c r="MFG70" s="104">
        <f t="shared" si="293"/>
        <v>0</v>
      </c>
      <c r="MFH70" s="104">
        <f t="shared" si="293"/>
        <v>0</v>
      </c>
      <c r="MFI70" s="104">
        <f t="shared" si="293"/>
        <v>0</v>
      </c>
      <c r="MFJ70" s="104">
        <f t="shared" si="293"/>
        <v>0</v>
      </c>
      <c r="MFK70" s="104">
        <f t="shared" si="293"/>
        <v>0</v>
      </c>
      <c r="MFL70" s="104">
        <f t="shared" si="293"/>
        <v>0</v>
      </c>
      <c r="MFM70" s="104">
        <f t="shared" si="293"/>
        <v>0</v>
      </c>
      <c r="MFN70" s="104">
        <f t="shared" si="293"/>
        <v>0</v>
      </c>
      <c r="MFO70" s="104">
        <f t="shared" si="293"/>
        <v>0</v>
      </c>
      <c r="MFP70" s="104">
        <f t="shared" si="293"/>
        <v>0</v>
      </c>
      <c r="MFQ70" s="104">
        <f t="shared" si="293"/>
        <v>0</v>
      </c>
      <c r="MFR70" s="104">
        <f t="shared" si="293"/>
        <v>0</v>
      </c>
      <c r="MFS70" s="104">
        <f t="shared" si="293"/>
        <v>0</v>
      </c>
      <c r="MFT70" s="104">
        <f t="shared" si="293"/>
        <v>0</v>
      </c>
      <c r="MFU70" s="104">
        <f t="shared" si="293"/>
        <v>0</v>
      </c>
      <c r="MFV70" s="104">
        <f t="shared" si="293"/>
        <v>0</v>
      </c>
      <c r="MFW70" s="104">
        <f t="shared" si="293"/>
        <v>0</v>
      </c>
      <c r="MFX70" s="104">
        <f t="shared" si="293"/>
        <v>0</v>
      </c>
      <c r="MFY70" s="104">
        <f t="shared" si="293"/>
        <v>0</v>
      </c>
      <c r="MFZ70" s="104">
        <f t="shared" si="293"/>
        <v>0</v>
      </c>
      <c r="MGA70" s="104">
        <f t="shared" si="293"/>
        <v>0</v>
      </c>
      <c r="MGB70" s="104">
        <f t="shared" si="293"/>
        <v>0</v>
      </c>
      <c r="MGC70" s="104">
        <f t="shared" si="293"/>
        <v>0</v>
      </c>
      <c r="MGD70" s="104">
        <f t="shared" si="293"/>
        <v>0</v>
      </c>
      <c r="MGE70" s="104">
        <f t="shared" si="293"/>
        <v>0</v>
      </c>
      <c r="MGF70" s="104">
        <f t="shared" si="293"/>
        <v>0</v>
      </c>
      <c r="MGG70" s="104">
        <f t="shared" ref="MGG70:MIR70" si="294">+MGG10+MGG18+MGG27+MGG33+MGG39+MGG45+MGG58-MGG69+MGG50</f>
        <v>0</v>
      </c>
      <c r="MGH70" s="104">
        <f t="shared" si="294"/>
        <v>0</v>
      </c>
      <c r="MGI70" s="104">
        <f t="shared" si="294"/>
        <v>0</v>
      </c>
      <c r="MGJ70" s="104">
        <f t="shared" si="294"/>
        <v>0</v>
      </c>
      <c r="MGK70" s="104">
        <f t="shared" si="294"/>
        <v>0</v>
      </c>
      <c r="MGL70" s="104">
        <f t="shared" si="294"/>
        <v>0</v>
      </c>
      <c r="MGM70" s="104">
        <f t="shared" si="294"/>
        <v>0</v>
      </c>
      <c r="MGN70" s="104">
        <f t="shared" si="294"/>
        <v>0</v>
      </c>
      <c r="MGO70" s="104">
        <f t="shared" si="294"/>
        <v>0</v>
      </c>
      <c r="MGP70" s="104">
        <f t="shared" si="294"/>
        <v>0</v>
      </c>
      <c r="MGQ70" s="104">
        <f t="shared" si="294"/>
        <v>0</v>
      </c>
      <c r="MGR70" s="104">
        <f t="shared" si="294"/>
        <v>0</v>
      </c>
      <c r="MGS70" s="104">
        <f t="shared" si="294"/>
        <v>0</v>
      </c>
      <c r="MGT70" s="104">
        <f t="shared" si="294"/>
        <v>0</v>
      </c>
      <c r="MGU70" s="104">
        <f t="shared" si="294"/>
        <v>0</v>
      </c>
      <c r="MGV70" s="104">
        <f t="shared" si="294"/>
        <v>0</v>
      </c>
      <c r="MGW70" s="104">
        <f t="shared" si="294"/>
        <v>0</v>
      </c>
      <c r="MGX70" s="104">
        <f t="shared" si="294"/>
        <v>0</v>
      </c>
      <c r="MGY70" s="104">
        <f t="shared" si="294"/>
        <v>0</v>
      </c>
      <c r="MGZ70" s="104">
        <f t="shared" si="294"/>
        <v>0</v>
      </c>
      <c r="MHA70" s="104">
        <f t="shared" si="294"/>
        <v>0</v>
      </c>
      <c r="MHB70" s="104">
        <f t="shared" si="294"/>
        <v>0</v>
      </c>
      <c r="MHC70" s="104">
        <f t="shared" si="294"/>
        <v>0</v>
      </c>
      <c r="MHD70" s="104">
        <f t="shared" si="294"/>
        <v>0</v>
      </c>
      <c r="MHE70" s="104">
        <f t="shared" si="294"/>
        <v>0</v>
      </c>
      <c r="MHF70" s="104">
        <f t="shared" si="294"/>
        <v>0</v>
      </c>
      <c r="MHG70" s="104">
        <f t="shared" si="294"/>
        <v>0</v>
      </c>
      <c r="MHH70" s="104">
        <f t="shared" si="294"/>
        <v>0</v>
      </c>
      <c r="MHI70" s="104">
        <f t="shared" si="294"/>
        <v>0</v>
      </c>
      <c r="MHJ70" s="104">
        <f t="shared" si="294"/>
        <v>0</v>
      </c>
      <c r="MHK70" s="104">
        <f t="shared" si="294"/>
        <v>0</v>
      </c>
      <c r="MHL70" s="104">
        <f t="shared" si="294"/>
        <v>0</v>
      </c>
      <c r="MHM70" s="104">
        <f t="shared" si="294"/>
        <v>0</v>
      </c>
      <c r="MHN70" s="104">
        <f t="shared" si="294"/>
        <v>0</v>
      </c>
      <c r="MHO70" s="104">
        <f t="shared" si="294"/>
        <v>0</v>
      </c>
      <c r="MHP70" s="104">
        <f t="shared" si="294"/>
        <v>0</v>
      </c>
      <c r="MHQ70" s="104">
        <f t="shared" si="294"/>
        <v>0</v>
      </c>
      <c r="MHR70" s="104">
        <f t="shared" si="294"/>
        <v>0</v>
      </c>
      <c r="MHS70" s="104">
        <f t="shared" si="294"/>
        <v>0</v>
      </c>
      <c r="MHT70" s="104">
        <f t="shared" si="294"/>
        <v>0</v>
      </c>
      <c r="MHU70" s="104">
        <f t="shared" si="294"/>
        <v>0</v>
      </c>
      <c r="MHV70" s="104">
        <f t="shared" si="294"/>
        <v>0</v>
      </c>
      <c r="MHW70" s="104">
        <f t="shared" si="294"/>
        <v>0</v>
      </c>
      <c r="MHX70" s="104">
        <f t="shared" si="294"/>
        <v>0</v>
      </c>
      <c r="MHY70" s="104">
        <f t="shared" si="294"/>
        <v>0</v>
      </c>
      <c r="MHZ70" s="104">
        <f t="shared" si="294"/>
        <v>0</v>
      </c>
      <c r="MIA70" s="104">
        <f t="shared" si="294"/>
        <v>0</v>
      </c>
      <c r="MIB70" s="104">
        <f t="shared" si="294"/>
        <v>0</v>
      </c>
      <c r="MIC70" s="104">
        <f t="shared" si="294"/>
        <v>0</v>
      </c>
      <c r="MID70" s="104">
        <f t="shared" si="294"/>
        <v>0</v>
      </c>
      <c r="MIE70" s="104">
        <f t="shared" si="294"/>
        <v>0</v>
      </c>
      <c r="MIF70" s="104">
        <f t="shared" si="294"/>
        <v>0</v>
      </c>
      <c r="MIG70" s="104">
        <f t="shared" si="294"/>
        <v>0</v>
      </c>
      <c r="MIH70" s="104">
        <f t="shared" si="294"/>
        <v>0</v>
      </c>
      <c r="MII70" s="104">
        <f t="shared" si="294"/>
        <v>0</v>
      </c>
      <c r="MIJ70" s="104">
        <f t="shared" si="294"/>
        <v>0</v>
      </c>
      <c r="MIK70" s="104">
        <f t="shared" si="294"/>
        <v>0</v>
      </c>
      <c r="MIL70" s="104">
        <f t="shared" si="294"/>
        <v>0</v>
      </c>
      <c r="MIM70" s="104">
        <f t="shared" si="294"/>
        <v>0</v>
      </c>
      <c r="MIN70" s="104">
        <f t="shared" si="294"/>
        <v>0</v>
      </c>
      <c r="MIO70" s="104">
        <f t="shared" si="294"/>
        <v>0</v>
      </c>
      <c r="MIP70" s="104">
        <f t="shared" si="294"/>
        <v>0</v>
      </c>
      <c r="MIQ70" s="104">
        <f t="shared" si="294"/>
        <v>0</v>
      </c>
      <c r="MIR70" s="104">
        <f t="shared" si="294"/>
        <v>0</v>
      </c>
      <c r="MIS70" s="104">
        <f t="shared" ref="MIS70:MLD70" si="295">+MIS10+MIS18+MIS27+MIS33+MIS39+MIS45+MIS58-MIS69+MIS50</f>
        <v>0</v>
      </c>
      <c r="MIT70" s="104">
        <f t="shared" si="295"/>
        <v>0</v>
      </c>
      <c r="MIU70" s="104">
        <f t="shared" si="295"/>
        <v>0</v>
      </c>
      <c r="MIV70" s="104">
        <f t="shared" si="295"/>
        <v>0</v>
      </c>
      <c r="MIW70" s="104">
        <f t="shared" si="295"/>
        <v>0</v>
      </c>
      <c r="MIX70" s="104">
        <f t="shared" si="295"/>
        <v>0</v>
      </c>
      <c r="MIY70" s="104">
        <f t="shared" si="295"/>
        <v>0</v>
      </c>
      <c r="MIZ70" s="104">
        <f t="shared" si="295"/>
        <v>0</v>
      </c>
      <c r="MJA70" s="104">
        <f t="shared" si="295"/>
        <v>0</v>
      </c>
      <c r="MJB70" s="104">
        <f t="shared" si="295"/>
        <v>0</v>
      </c>
      <c r="MJC70" s="104">
        <f t="shared" si="295"/>
        <v>0</v>
      </c>
      <c r="MJD70" s="104">
        <f t="shared" si="295"/>
        <v>0</v>
      </c>
      <c r="MJE70" s="104">
        <f t="shared" si="295"/>
        <v>0</v>
      </c>
      <c r="MJF70" s="104">
        <f t="shared" si="295"/>
        <v>0</v>
      </c>
      <c r="MJG70" s="104">
        <f t="shared" si="295"/>
        <v>0</v>
      </c>
      <c r="MJH70" s="104">
        <f t="shared" si="295"/>
        <v>0</v>
      </c>
      <c r="MJI70" s="104">
        <f t="shared" si="295"/>
        <v>0</v>
      </c>
      <c r="MJJ70" s="104">
        <f t="shared" si="295"/>
        <v>0</v>
      </c>
      <c r="MJK70" s="104">
        <f t="shared" si="295"/>
        <v>0</v>
      </c>
      <c r="MJL70" s="104">
        <f t="shared" si="295"/>
        <v>0</v>
      </c>
      <c r="MJM70" s="104">
        <f t="shared" si="295"/>
        <v>0</v>
      </c>
      <c r="MJN70" s="104">
        <f t="shared" si="295"/>
        <v>0</v>
      </c>
      <c r="MJO70" s="104">
        <f t="shared" si="295"/>
        <v>0</v>
      </c>
      <c r="MJP70" s="104">
        <f t="shared" si="295"/>
        <v>0</v>
      </c>
      <c r="MJQ70" s="104">
        <f t="shared" si="295"/>
        <v>0</v>
      </c>
      <c r="MJR70" s="104">
        <f t="shared" si="295"/>
        <v>0</v>
      </c>
      <c r="MJS70" s="104">
        <f t="shared" si="295"/>
        <v>0</v>
      </c>
      <c r="MJT70" s="104">
        <f t="shared" si="295"/>
        <v>0</v>
      </c>
      <c r="MJU70" s="104">
        <f t="shared" si="295"/>
        <v>0</v>
      </c>
      <c r="MJV70" s="104">
        <f t="shared" si="295"/>
        <v>0</v>
      </c>
      <c r="MJW70" s="104">
        <f t="shared" si="295"/>
        <v>0</v>
      </c>
      <c r="MJX70" s="104">
        <f t="shared" si="295"/>
        <v>0</v>
      </c>
      <c r="MJY70" s="104">
        <f t="shared" si="295"/>
        <v>0</v>
      </c>
      <c r="MJZ70" s="104">
        <f t="shared" si="295"/>
        <v>0</v>
      </c>
      <c r="MKA70" s="104">
        <f t="shared" si="295"/>
        <v>0</v>
      </c>
      <c r="MKB70" s="104">
        <f t="shared" si="295"/>
        <v>0</v>
      </c>
      <c r="MKC70" s="104">
        <f t="shared" si="295"/>
        <v>0</v>
      </c>
      <c r="MKD70" s="104">
        <f t="shared" si="295"/>
        <v>0</v>
      </c>
      <c r="MKE70" s="104">
        <f t="shared" si="295"/>
        <v>0</v>
      </c>
      <c r="MKF70" s="104">
        <f t="shared" si="295"/>
        <v>0</v>
      </c>
      <c r="MKG70" s="104">
        <f t="shared" si="295"/>
        <v>0</v>
      </c>
      <c r="MKH70" s="104">
        <f t="shared" si="295"/>
        <v>0</v>
      </c>
      <c r="MKI70" s="104">
        <f t="shared" si="295"/>
        <v>0</v>
      </c>
      <c r="MKJ70" s="104">
        <f t="shared" si="295"/>
        <v>0</v>
      </c>
      <c r="MKK70" s="104">
        <f t="shared" si="295"/>
        <v>0</v>
      </c>
      <c r="MKL70" s="104">
        <f t="shared" si="295"/>
        <v>0</v>
      </c>
      <c r="MKM70" s="104">
        <f t="shared" si="295"/>
        <v>0</v>
      </c>
      <c r="MKN70" s="104">
        <f t="shared" si="295"/>
        <v>0</v>
      </c>
      <c r="MKO70" s="104">
        <f t="shared" si="295"/>
        <v>0</v>
      </c>
      <c r="MKP70" s="104">
        <f t="shared" si="295"/>
        <v>0</v>
      </c>
      <c r="MKQ70" s="104">
        <f t="shared" si="295"/>
        <v>0</v>
      </c>
      <c r="MKR70" s="104">
        <f t="shared" si="295"/>
        <v>0</v>
      </c>
      <c r="MKS70" s="104">
        <f t="shared" si="295"/>
        <v>0</v>
      </c>
      <c r="MKT70" s="104">
        <f t="shared" si="295"/>
        <v>0</v>
      </c>
      <c r="MKU70" s="104">
        <f t="shared" si="295"/>
        <v>0</v>
      </c>
      <c r="MKV70" s="104">
        <f t="shared" si="295"/>
        <v>0</v>
      </c>
      <c r="MKW70" s="104">
        <f t="shared" si="295"/>
        <v>0</v>
      </c>
      <c r="MKX70" s="104">
        <f t="shared" si="295"/>
        <v>0</v>
      </c>
      <c r="MKY70" s="104">
        <f t="shared" si="295"/>
        <v>0</v>
      </c>
      <c r="MKZ70" s="104">
        <f t="shared" si="295"/>
        <v>0</v>
      </c>
      <c r="MLA70" s="104">
        <f t="shared" si="295"/>
        <v>0</v>
      </c>
      <c r="MLB70" s="104">
        <f t="shared" si="295"/>
        <v>0</v>
      </c>
      <c r="MLC70" s="104">
        <f t="shared" si="295"/>
        <v>0</v>
      </c>
      <c r="MLD70" s="104">
        <f t="shared" si="295"/>
        <v>0</v>
      </c>
      <c r="MLE70" s="104">
        <f t="shared" ref="MLE70:MNP70" si="296">+MLE10+MLE18+MLE27+MLE33+MLE39+MLE45+MLE58-MLE69+MLE50</f>
        <v>0</v>
      </c>
      <c r="MLF70" s="104">
        <f t="shared" si="296"/>
        <v>0</v>
      </c>
      <c r="MLG70" s="104">
        <f t="shared" si="296"/>
        <v>0</v>
      </c>
      <c r="MLH70" s="104">
        <f t="shared" si="296"/>
        <v>0</v>
      </c>
      <c r="MLI70" s="104">
        <f t="shared" si="296"/>
        <v>0</v>
      </c>
      <c r="MLJ70" s="104">
        <f t="shared" si="296"/>
        <v>0</v>
      </c>
      <c r="MLK70" s="104">
        <f t="shared" si="296"/>
        <v>0</v>
      </c>
      <c r="MLL70" s="104">
        <f t="shared" si="296"/>
        <v>0</v>
      </c>
      <c r="MLM70" s="104">
        <f t="shared" si="296"/>
        <v>0</v>
      </c>
      <c r="MLN70" s="104">
        <f t="shared" si="296"/>
        <v>0</v>
      </c>
      <c r="MLO70" s="104">
        <f t="shared" si="296"/>
        <v>0</v>
      </c>
      <c r="MLP70" s="104">
        <f t="shared" si="296"/>
        <v>0</v>
      </c>
      <c r="MLQ70" s="104">
        <f t="shared" si="296"/>
        <v>0</v>
      </c>
      <c r="MLR70" s="104">
        <f t="shared" si="296"/>
        <v>0</v>
      </c>
      <c r="MLS70" s="104">
        <f t="shared" si="296"/>
        <v>0</v>
      </c>
      <c r="MLT70" s="104">
        <f t="shared" si="296"/>
        <v>0</v>
      </c>
      <c r="MLU70" s="104">
        <f t="shared" si="296"/>
        <v>0</v>
      </c>
      <c r="MLV70" s="104">
        <f t="shared" si="296"/>
        <v>0</v>
      </c>
      <c r="MLW70" s="104">
        <f t="shared" si="296"/>
        <v>0</v>
      </c>
      <c r="MLX70" s="104">
        <f t="shared" si="296"/>
        <v>0</v>
      </c>
      <c r="MLY70" s="104">
        <f t="shared" si="296"/>
        <v>0</v>
      </c>
      <c r="MLZ70" s="104">
        <f t="shared" si="296"/>
        <v>0</v>
      </c>
      <c r="MMA70" s="104">
        <f t="shared" si="296"/>
        <v>0</v>
      </c>
      <c r="MMB70" s="104">
        <f t="shared" si="296"/>
        <v>0</v>
      </c>
      <c r="MMC70" s="104">
        <f t="shared" si="296"/>
        <v>0</v>
      </c>
      <c r="MMD70" s="104">
        <f t="shared" si="296"/>
        <v>0</v>
      </c>
      <c r="MME70" s="104">
        <f t="shared" si="296"/>
        <v>0</v>
      </c>
      <c r="MMF70" s="104">
        <f t="shared" si="296"/>
        <v>0</v>
      </c>
      <c r="MMG70" s="104">
        <f t="shared" si="296"/>
        <v>0</v>
      </c>
      <c r="MMH70" s="104">
        <f t="shared" si="296"/>
        <v>0</v>
      </c>
      <c r="MMI70" s="104">
        <f t="shared" si="296"/>
        <v>0</v>
      </c>
      <c r="MMJ70" s="104">
        <f t="shared" si="296"/>
        <v>0</v>
      </c>
      <c r="MMK70" s="104">
        <f t="shared" si="296"/>
        <v>0</v>
      </c>
      <c r="MML70" s="104">
        <f t="shared" si="296"/>
        <v>0</v>
      </c>
      <c r="MMM70" s="104">
        <f t="shared" si="296"/>
        <v>0</v>
      </c>
      <c r="MMN70" s="104">
        <f t="shared" si="296"/>
        <v>0</v>
      </c>
      <c r="MMO70" s="104">
        <f t="shared" si="296"/>
        <v>0</v>
      </c>
      <c r="MMP70" s="104">
        <f t="shared" si="296"/>
        <v>0</v>
      </c>
      <c r="MMQ70" s="104">
        <f t="shared" si="296"/>
        <v>0</v>
      </c>
      <c r="MMR70" s="104">
        <f t="shared" si="296"/>
        <v>0</v>
      </c>
      <c r="MMS70" s="104">
        <f t="shared" si="296"/>
        <v>0</v>
      </c>
      <c r="MMT70" s="104">
        <f t="shared" si="296"/>
        <v>0</v>
      </c>
      <c r="MMU70" s="104">
        <f t="shared" si="296"/>
        <v>0</v>
      </c>
      <c r="MMV70" s="104">
        <f t="shared" si="296"/>
        <v>0</v>
      </c>
      <c r="MMW70" s="104">
        <f t="shared" si="296"/>
        <v>0</v>
      </c>
      <c r="MMX70" s="104">
        <f t="shared" si="296"/>
        <v>0</v>
      </c>
      <c r="MMY70" s="104">
        <f t="shared" si="296"/>
        <v>0</v>
      </c>
      <c r="MMZ70" s="104">
        <f t="shared" si="296"/>
        <v>0</v>
      </c>
      <c r="MNA70" s="104">
        <f t="shared" si="296"/>
        <v>0</v>
      </c>
      <c r="MNB70" s="104">
        <f t="shared" si="296"/>
        <v>0</v>
      </c>
      <c r="MNC70" s="104">
        <f t="shared" si="296"/>
        <v>0</v>
      </c>
      <c r="MND70" s="104">
        <f t="shared" si="296"/>
        <v>0</v>
      </c>
      <c r="MNE70" s="104">
        <f t="shared" si="296"/>
        <v>0</v>
      </c>
      <c r="MNF70" s="104">
        <f t="shared" si="296"/>
        <v>0</v>
      </c>
      <c r="MNG70" s="104">
        <f t="shared" si="296"/>
        <v>0</v>
      </c>
      <c r="MNH70" s="104">
        <f t="shared" si="296"/>
        <v>0</v>
      </c>
      <c r="MNI70" s="104">
        <f t="shared" si="296"/>
        <v>0</v>
      </c>
      <c r="MNJ70" s="104">
        <f t="shared" si="296"/>
        <v>0</v>
      </c>
      <c r="MNK70" s="104">
        <f t="shared" si="296"/>
        <v>0</v>
      </c>
      <c r="MNL70" s="104">
        <f t="shared" si="296"/>
        <v>0</v>
      </c>
      <c r="MNM70" s="104">
        <f t="shared" si="296"/>
        <v>0</v>
      </c>
      <c r="MNN70" s="104">
        <f t="shared" si="296"/>
        <v>0</v>
      </c>
      <c r="MNO70" s="104">
        <f t="shared" si="296"/>
        <v>0</v>
      </c>
      <c r="MNP70" s="104">
        <f t="shared" si="296"/>
        <v>0</v>
      </c>
      <c r="MNQ70" s="104">
        <f t="shared" ref="MNQ70:MQB70" si="297">+MNQ10+MNQ18+MNQ27+MNQ33+MNQ39+MNQ45+MNQ58-MNQ69+MNQ50</f>
        <v>0</v>
      </c>
      <c r="MNR70" s="104">
        <f t="shared" si="297"/>
        <v>0</v>
      </c>
      <c r="MNS70" s="104">
        <f t="shared" si="297"/>
        <v>0</v>
      </c>
      <c r="MNT70" s="104">
        <f t="shared" si="297"/>
        <v>0</v>
      </c>
      <c r="MNU70" s="104">
        <f t="shared" si="297"/>
        <v>0</v>
      </c>
      <c r="MNV70" s="104">
        <f t="shared" si="297"/>
        <v>0</v>
      </c>
      <c r="MNW70" s="104">
        <f t="shared" si="297"/>
        <v>0</v>
      </c>
      <c r="MNX70" s="104">
        <f t="shared" si="297"/>
        <v>0</v>
      </c>
      <c r="MNY70" s="104">
        <f t="shared" si="297"/>
        <v>0</v>
      </c>
      <c r="MNZ70" s="104">
        <f t="shared" si="297"/>
        <v>0</v>
      </c>
      <c r="MOA70" s="104">
        <f t="shared" si="297"/>
        <v>0</v>
      </c>
      <c r="MOB70" s="104">
        <f t="shared" si="297"/>
        <v>0</v>
      </c>
      <c r="MOC70" s="104">
        <f t="shared" si="297"/>
        <v>0</v>
      </c>
      <c r="MOD70" s="104">
        <f t="shared" si="297"/>
        <v>0</v>
      </c>
      <c r="MOE70" s="104">
        <f t="shared" si="297"/>
        <v>0</v>
      </c>
      <c r="MOF70" s="104">
        <f t="shared" si="297"/>
        <v>0</v>
      </c>
      <c r="MOG70" s="104">
        <f t="shared" si="297"/>
        <v>0</v>
      </c>
      <c r="MOH70" s="104">
        <f t="shared" si="297"/>
        <v>0</v>
      </c>
      <c r="MOI70" s="104">
        <f t="shared" si="297"/>
        <v>0</v>
      </c>
      <c r="MOJ70" s="104">
        <f t="shared" si="297"/>
        <v>0</v>
      </c>
      <c r="MOK70" s="104">
        <f t="shared" si="297"/>
        <v>0</v>
      </c>
      <c r="MOL70" s="104">
        <f t="shared" si="297"/>
        <v>0</v>
      </c>
      <c r="MOM70" s="104">
        <f t="shared" si="297"/>
        <v>0</v>
      </c>
      <c r="MON70" s="104">
        <f t="shared" si="297"/>
        <v>0</v>
      </c>
      <c r="MOO70" s="104">
        <f t="shared" si="297"/>
        <v>0</v>
      </c>
      <c r="MOP70" s="104">
        <f t="shared" si="297"/>
        <v>0</v>
      </c>
      <c r="MOQ70" s="104">
        <f t="shared" si="297"/>
        <v>0</v>
      </c>
      <c r="MOR70" s="104">
        <f t="shared" si="297"/>
        <v>0</v>
      </c>
      <c r="MOS70" s="104">
        <f t="shared" si="297"/>
        <v>0</v>
      </c>
      <c r="MOT70" s="104">
        <f t="shared" si="297"/>
        <v>0</v>
      </c>
      <c r="MOU70" s="104">
        <f t="shared" si="297"/>
        <v>0</v>
      </c>
      <c r="MOV70" s="104">
        <f t="shared" si="297"/>
        <v>0</v>
      </c>
      <c r="MOW70" s="104">
        <f t="shared" si="297"/>
        <v>0</v>
      </c>
      <c r="MOX70" s="104">
        <f t="shared" si="297"/>
        <v>0</v>
      </c>
      <c r="MOY70" s="104">
        <f t="shared" si="297"/>
        <v>0</v>
      </c>
      <c r="MOZ70" s="104">
        <f t="shared" si="297"/>
        <v>0</v>
      </c>
      <c r="MPA70" s="104">
        <f t="shared" si="297"/>
        <v>0</v>
      </c>
      <c r="MPB70" s="104">
        <f t="shared" si="297"/>
        <v>0</v>
      </c>
      <c r="MPC70" s="104">
        <f t="shared" si="297"/>
        <v>0</v>
      </c>
      <c r="MPD70" s="104">
        <f t="shared" si="297"/>
        <v>0</v>
      </c>
      <c r="MPE70" s="104">
        <f t="shared" si="297"/>
        <v>0</v>
      </c>
      <c r="MPF70" s="104">
        <f t="shared" si="297"/>
        <v>0</v>
      </c>
      <c r="MPG70" s="104">
        <f t="shared" si="297"/>
        <v>0</v>
      </c>
      <c r="MPH70" s="104">
        <f t="shared" si="297"/>
        <v>0</v>
      </c>
      <c r="MPI70" s="104">
        <f t="shared" si="297"/>
        <v>0</v>
      </c>
      <c r="MPJ70" s="104">
        <f t="shared" si="297"/>
        <v>0</v>
      </c>
      <c r="MPK70" s="104">
        <f t="shared" si="297"/>
        <v>0</v>
      </c>
      <c r="MPL70" s="104">
        <f t="shared" si="297"/>
        <v>0</v>
      </c>
      <c r="MPM70" s="104">
        <f t="shared" si="297"/>
        <v>0</v>
      </c>
      <c r="MPN70" s="104">
        <f t="shared" si="297"/>
        <v>0</v>
      </c>
      <c r="MPO70" s="104">
        <f t="shared" si="297"/>
        <v>0</v>
      </c>
      <c r="MPP70" s="104">
        <f t="shared" si="297"/>
        <v>0</v>
      </c>
      <c r="MPQ70" s="104">
        <f t="shared" si="297"/>
        <v>0</v>
      </c>
      <c r="MPR70" s="104">
        <f t="shared" si="297"/>
        <v>0</v>
      </c>
      <c r="MPS70" s="104">
        <f t="shared" si="297"/>
        <v>0</v>
      </c>
      <c r="MPT70" s="104">
        <f t="shared" si="297"/>
        <v>0</v>
      </c>
      <c r="MPU70" s="104">
        <f t="shared" si="297"/>
        <v>0</v>
      </c>
      <c r="MPV70" s="104">
        <f t="shared" si="297"/>
        <v>0</v>
      </c>
      <c r="MPW70" s="104">
        <f t="shared" si="297"/>
        <v>0</v>
      </c>
      <c r="MPX70" s="104">
        <f t="shared" si="297"/>
        <v>0</v>
      </c>
      <c r="MPY70" s="104">
        <f t="shared" si="297"/>
        <v>0</v>
      </c>
      <c r="MPZ70" s="104">
        <f t="shared" si="297"/>
        <v>0</v>
      </c>
      <c r="MQA70" s="104">
        <f t="shared" si="297"/>
        <v>0</v>
      </c>
      <c r="MQB70" s="104">
        <f t="shared" si="297"/>
        <v>0</v>
      </c>
      <c r="MQC70" s="104">
        <f t="shared" ref="MQC70:MSN70" si="298">+MQC10+MQC18+MQC27+MQC33+MQC39+MQC45+MQC58-MQC69+MQC50</f>
        <v>0</v>
      </c>
      <c r="MQD70" s="104">
        <f t="shared" si="298"/>
        <v>0</v>
      </c>
      <c r="MQE70" s="104">
        <f t="shared" si="298"/>
        <v>0</v>
      </c>
      <c r="MQF70" s="104">
        <f t="shared" si="298"/>
        <v>0</v>
      </c>
      <c r="MQG70" s="104">
        <f t="shared" si="298"/>
        <v>0</v>
      </c>
      <c r="MQH70" s="104">
        <f t="shared" si="298"/>
        <v>0</v>
      </c>
      <c r="MQI70" s="104">
        <f t="shared" si="298"/>
        <v>0</v>
      </c>
      <c r="MQJ70" s="104">
        <f t="shared" si="298"/>
        <v>0</v>
      </c>
      <c r="MQK70" s="104">
        <f t="shared" si="298"/>
        <v>0</v>
      </c>
      <c r="MQL70" s="104">
        <f t="shared" si="298"/>
        <v>0</v>
      </c>
      <c r="MQM70" s="104">
        <f t="shared" si="298"/>
        <v>0</v>
      </c>
      <c r="MQN70" s="104">
        <f t="shared" si="298"/>
        <v>0</v>
      </c>
      <c r="MQO70" s="104">
        <f t="shared" si="298"/>
        <v>0</v>
      </c>
      <c r="MQP70" s="104">
        <f t="shared" si="298"/>
        <v>0</v>
      </c>
      <c r="MQQ70" s="104">
        <f t="shared" si="298"/>
        <v>0</v>
      </c>
      <c r="MQR70" s="104">
        <f t="shared" si="298"/>
        <v>0</v>
      </c>
      <c r="MQS70" s="104">
        <f t="shared" si="298"/>
        <v>0</v>
      </c>
      <c r="MQT70" s="104">
        <f t="shared" si="298"/>
        <v>0</v>
      </c>
      <c r="MQU70" s="104">
        <f t="shared" si="298"/>
        <v>0</v>
      </c>
      <c r="MQV70" s="104">
        <f t="shared" si="298"/>
        <v>0</v>
      </c>
      <c r="MQW70" s="104">
        <f t="shared" si="298"/>
        <v>0</v>
      </c>
      <c r="MQX70" s="104">
        <f t="shared" si="298"/>
        <v>0</v>
      </c>
      <c r="MQY70" s="104">
        <f t="shared" si="298"/>
        <v>0</v>
      </c>
      <c r="MQZ70" s="104">
        <f t="shared" si="298"/>
        <v>0</v>
      </c>
      <c r="MRA70" s="104">
        <f t="shared" si="298"/>
        <v>0</v>
      </c>
      <c r="MRB70" s="104">
        <f t="shared" si="298"/>
        <v>0</v>
      </c>
      <c r="MRC70" s="104">
        <f t="shared" si="298"/>
        <v>0</v>
      </c>
      <c r="MRD70" s="104">
        <f t="shared" si="298"/>
        <v>0</v>
      </c>
      <c r="MRE70" s="104">
        <f t="shared" si="298"/>
        <v>0</v>
      </c>
      <c r="MRF70" s="104">
        <f t="shared" si="298"/>
        <v>0</v>
      </c>
      <c r="MRG70" s="104">
        <f t="shared" si="298"/>
        <v>0</v>
      </c>
      <c r="MRH70" s="104">
        <f t="shared" si="298"/>
        <v>0</v>
      </c>
      <c r="MRI70" s="104">
        <f t="shared" si="298"/>
        <v>0</v>
      </c>
      <c r="MRJ70" s="104">
        <f t="shared" si="298"/>
        <v>0</v>
      </c>
      <c r="MRK70" s="104">
        <f t="shared" si="298"/>
        <v>0</v>
      </c>
      <c r="MRL70" s="104">
        <f t="shared" si="298"/>
        <v>0</v>
      </c>
      <c r="MRM70" s="104">
        <f t="shared" si="298"/>
        <v>0</v>
      </c>
      <c r="MRN70" s="104">
        <f t="shared" si="298"/>
        <v>0</v>
      </c>
      <c r="MRO70" s="104">
        <f t="shared" si="298"/>
        <v>0</v>
      </c>
      <c r="MRP70" s="104">
        <f t="shared" si="298"/>
        <v>0</v>
      </c>
      <c r="MRQ70" s="104">
        <f t="shared" si="298"/>
        <v>0</v>
      </c>
      <c r="MRR70" s="104">
        <f t="shared" si="298"/>
        <v>0</v>
      </c>
      <c r="MRS70" s="104">
        <f t="shared" si="298"/>
        <v>0</v>
      </c>
      <c r="MRT70" s="104">
        <f t="shared" si="298"/>
        <v>0</v>
      </c>
      <c r="MRU70" s="104">
        <f t="shared" si="298"/>
        <v>0</v>
      </c>
      <c r="MRV70" s="104">
        <f t="shared" si="298"/>
        <v>0</v>
      </c>
      <c r="MRW70" s="104">
        <f t="shared" si="298"/>
        <v>0</v>
      </c>
      <c r="MRX70" s="104">
        <f t="shared" si="298"/>
        <v>0</v>
      </c>
      <c r="MRY70" s="104">
        <f t="shared" si="298"/>
        <v>0</v>
      </c>
      <c r="MRZ70" s="104">
        <f t="shared" si="298"/>
        <v>0</v>
      </c>
      <c r="MSA70" s="104">
        <f t="shared" si="298"/>
        <v>0</v>
      </c>
      <c r="MSB70" s="104">
        <f t="shared" si="298"/>
        <v>0</v>
      </c>
      <c r="MSC70" s="104">
        <f t="shared" si="298"/>
        <v>0</v>
      </c>
      <c r="MSD70" s="104">
        <f t="shared" si="298"/>
        <v>0</v>
      </c>
      <c r="MSE70" s="104">
        <f t="shared" si="298"/>
        <v>0</v>
      </c>
      <c r="MSF70" s="104">
        <f t="shared" si="298"/>
        <v>0</v>
      </c>
      <c r="MSG70" s="104">
        <f t="shared" si="298"/>
        <v>0</v>
      </c>
      <c r="MSH70" s="104">
        <f t="shared" si="298"/>
        <v>0</v>
      </c>
      <c r="MSI70" s="104">
        <f t="shared" si="298"/>
        <v>0</v>
      </c>
      <c r="MSJ70" s="104">
        <f t="shared" si="298"/>
        <v>0</v>
      </c>
      <c r="MSK70" s="104">
        <f t="shared" si="298"/>
        <v>0</v>
      </c>
      <c r="MSL70" s="104">
        <f t="shared" si="298"/>
        <v>0</v>
      </c>
      <c r="MSM70" s="104">
        <f t="shared" si="298"/>
        <v>0</v>
      </c>
      <c r="MSN70" s="104">
        <f t="shared" si="298"/>
        <v>0</v>
      </c>
      <c r="MSO70" s="104">
        <f t="shared" ref="MSO70:MUZ70" si="299">+MSO10+MSO18+MSO27+MSO33+MSO39+MSO45+MSO58-MSO69+MSO50</f>
        <v>0</v>
      </c>
      <c r="MSP70" s="104">
        <f t="shared" si="299"/>
        <v>0</v>
      </c>
      <c r="MSQ70" s="104">
        <f t="shared" si="299"/>
        <v>0</v>
      </c>
      <c r="MSR70" s="104">
        <f t="shared" si="299"/>
        <v>0</v>
      </c>
      <c r="MSS70" s="104">
        <f t="shared" si="299"/>
        <v>0</v>
      </c>
      <c r="MST70" s="104">
        <f t="shared" si="299"/>
        <v>0</v>
      </c>
      <c r="MSU70" s="104">
        <f t="shared" si="299"/>
        <v>0</v>
      </c>
      <c r="MSV70" s="104">
        <f t="shared" si="299"/>
        <v>0</v>
      </c>
      <c r="MSW70" s="104">
        <f t="shared" si="299"/>
        <v>0</v>
      </c>
      <c r="MSX70" s="104">
        <f t="shared" si="299"/>
        <v>0</v>
      </c>
      <c r="MSY70" s="104">
        <f t="shared" si="299"/>
        <v>0</v>
      </c>
      <c r="MSZ70" s="104">
        <f t="shared" si="299"/>
        <v>0</v>
      </c>
      <c r="MTA70" s="104">
        <f t="shared" si="299"/>
        <v>0</v>
      </c>
      <c r="MTB70" s="104">
        <f t="shared" si="299"/>
        <v>0</v>
      </c>
      <c r="MTC70" s="104">
        <f t="shared" si="299"/>
        <v>0</v>
      </c>
      <c r="MTD70" s="104">
        <f t="shared" si="299"/>
        <v>0</v>
      </c>
      <c r="MTE70" s="104">
        <f t="shared" si="299"/>
        <v>0</v>
      </c>
      <c r="MTF70" s="104">
        <f t="shared" si="299"/>
        <v>0</v>
      </c>
      <c r="MTG70" s="104">
        <f t="shared" si="299"/>
        <v>0</v>
      </c>
      <c r="MTH70" s="104">
        <f t="shared" si="299"/>
        <v>0</v>
      </c>
      <c r="MTI70" s="104">
        <f t="shared" si="299"/>
        <v>0</v>
      </c>
      <c r="MTJ70" s="104">
        <f t="shared" si="299"/>
        <v>0</v>
      </c>
      <c r="MTK70" s="104">
        <f t="shared" si="299"/>
        <v>0</v>
      </c>
      <c r="MTL70" s="104">
        <f t="shared" si="299"/>
        <v>0</v>
      </c>
      <c r="MTM70" s="104">
        <f t="shared" si="299"/>
        <v>0</v>
      </c>
      <c r="MTN70" s="104">
        <f t="shared" si="299"/>
        <v>0</v>
      </c>
      <c r="MTO70" s="104">
        <f t="shared" si="299"/>
        <v>0</v>
      </c>
      <c r="MTP70" s="104">
        <f t="shared" si="299"/>
        <v>0</v>
      </c>
      <c r="MTQ70" s="104">
        <f t="shared" si="299"/>
        <v>0</v>
      </c>
      <c r="MTR70" s="104">
        <f t="shared" si="299"/>
        <v>0</v>
      </c>
      <c r="MTS70" s="104">
        <f t="shared" si="299"/>
        <v>0</v>
      </c>
      <c r="MTT70" s="104">
        <f t="shared" si="299"/>
        <v>0</v>
      </c>
      <c r="MTU70" s="104">
        <f t="shared" si="299"/>
        <v>0</v>
      </c>
      <c r="MTV70" s="104">
        <f t="shared" si="299"/>
        <v>0</v>
      </c>
      <c r="MTW70" s="104">
        <f t="shared" si="299"/>
        <v>0</v>
      </c>
      <c r="MTX70" s="104">
        <f t="shared" si="299"/>
        <v>0</v>
      </c>
      <c r="MTY70" s="104">
        <f t="shared" si="299"/>
        <v>0</v>
      </c>
      <c r="MTZ70" s="104">
        <f t="shared" si="299"/>
        <v>0</v>
      </c>
      <c r="MUA70" s="104">
        <f t="shared" si="299"/>
        <v>0</v>
      </c>
      <c r="MUB70" s="104">
        <f t="shared" si="299"/>
        <v>0</v>
      </c>
      <c r="MUC70" s="104">
        <f t="shared" si="299"/>
        <v>0</v>
      </c>
      <c r="MUD70" s="104">
        <f t="shared" si="299"/>
        <v>0</v>
      </c>
      <c r="MUE70" s="104">
        <f t="shared" si="299"/>
        <v>0</v>
      </c>
      <c r="MUF70" s="104">
        <f t="shared" si="299"/>
        <v>0</v>
      </c>
      <c r="MUG70" s="104">
        <f t="shared" si="299"/>
        <v>0</v>
      </c>
      <c r="MUH70" s="104">
        <f t="shared" si="299"/>
        <v>0</v>
      </c>
      <c r="MUI70" s="104">
        <f t="shared" si="299"/>
        <v>0</v>
      </c>
      <c r="MUJ70" s="104">
        <f t="shared" si="299"/>
        <v>0</v>
      </c>
      <c r="MUK70" s="104">
        <f t="shared" si="299"/>
        <v>0</v>
      </c>
      <c r="MUL70" s="104">
        <f t="shared" si="299"/>
        <v>0</v>
      </c>
      <c r="MUM70" s="104">
        <f t="shared" si="299"/>
        <v>0</v>
      </c>
      <c r="MUN70" s="104">
        <f t="shared" si="299"/>
        <v>0</v>
      </c>
      <c r="MUO70" s="104">
        <f t="shared" si="299"/>
        <v>0</v>
      </c>
      <c r="MUP70" s="104">
        <f t="shared" si="299"/>
        <v>0</v>
      </c>
      <c r="MUQ70" s="104">
        <f t="shared" si="299"/>
        <v>0</v>
      </c>
      <c r="MUR70" s="104">
        <f t="shared" si="299"/>
        <v>0</v>
      </c>
      <c r="MUS70" s="104">
        <f t="shared" si="299"/>
        <v>0</v>
      </c>
      <c r="MUT70" s="104">
        <f t="shared" si="299"/>
        <v>0</v>
      </c>
      <c r="MUU70" s="104">
        <f t="shared" si="299"/>
        <v>0</v>
      </c>
      <c r="MUV70" s="104">
        <f t="shared" si="299"/>
        <v>0</v>
      </c>
      <c r="MUW70" s="104">
        <f t="shared" si="299"/>
        <v>0</v>
      </c>
      <c r="MUX70" s="104">
        <f t="shared" si="299"/>
        <v>0</v>
      </c>
      <c r="MUY70" s="104">
        <f t="shared" si="299"/>
        <v>0</v>
      </c>
      <c r="MUZ70" s="104">
        <f t="shared" si="299"/>
        <v>0</v>
      </c>
      <c r="MVA70" s="104">
        <f t="shared" ref="MVA70:MXL70" si="300">+MVA10+MVA18+MVA27+MVA33+MVA39+MVA45+MVA58-MVA69+MVA50</f>
        <v>0</v>
      </c>
      <c r="MVB70" s="104">
        <f t="shared" si="300"/>
        <v>0</v>
      </c>
      <c r="MVC70" s="104">
        <f t="shared" si="300"/>
        <v>0</v>
      </c>
      <c r="MVD70" s="104">
        <f t="shared" si="300"/>
        <v>0</v>
      </c>
      <c r="MVE70" s="104">
        <f t="shared" si="300"/>
        <v>0</v>
      </c>
      <c r="MVF70" s="104">
        <f t="shared" si="300"/>
        <v>0</v>
      </c>
      <c r="MVG70" s="104">
        <f t="shared" si="300"/>
        <v>0</v>
      </c>
      <c r="MVH70" s="104">
        <f t="shared" si="300"/>
        <v>0</v>
      </c>
      <c r="MVI70" s="104">
        <f t="shared" si="300"/>
        <v>0</v>
      </c>
      <c r="MVJ70" s="104">
        <f t="shared" si="300"/>
        <v>0</v>
      </c>
      <c r="MVK70" s="104">
        <f t="shared" si="300"/>
        <v>0</v>
      </c>
      <c r="MVL70" s="104">
        <f t="shared" si="300"/>
        <v>0</v>
      </c>
      <c r="MVM70" s="104">
        <f t="shared" si="300"/>
        <v>0</v>
      </c>
      <c r="MVN70" s="104">
        <f t="shared" si="300"/>
        <v>0</v>
      </c>
      <c r="MVO70" s="104">
        <f t="shared" si="300"/>
        <v>0</v>
      </c>
      <c r="MVP70" s="104">
        <f t="shared" si="300"/>
        <v>0</v>
      </c>
      <c r="MVQ70" s="104">
        <f t="shared" si="300"/>
        <v>0</v>
      </c>
      <c r="MVR70" s="104">
        <f t="shared" si="300"/>
        <v>0</v>
      </c>
      <c r="MVS70" s="104">
        <f t="shared" si="300"/>
        <v>0</v>
      </c>
      <c r="MVT70" s="104">
        <f t="shared" si="300"/>
        <v>0</v>
      </c>
      <c r="MVU70" s="104">
        <f t="shared" si="300"/>
        <v>0</v>
      </c>
      <c r="MVV70" s="104">
        <f t="shared" si="300"/>
        <v>0</v>
      </c>
      <c r="MVW70" s="104">
        <f t="shared" si="300"/>
        <v>0</v>
      </c>
      <c r="MVX70" s="104">
        <f t="shared" si="300"/>
        <v>0</v>
      </c>
      <c r="MVY70" s="104">
        <f t="shared" si="300"/>
        <v>0</v>
      </c>
      <c r="MVZ70" s="104">
        <f t="shared" si="300"/>
        <v>0</v>
      </c>
      <c r="MWA70" s="104">
        <f t="shared" si="300"/>
        <v>0</v>
      </c>
      <c r="MWB70" s="104">
        <f t="shared" si="300"/>
        <v>0</v>
      </c>
      <c r="MWC70" s="104">
        <f t="shared" si="300"/>
        <v>0</v>
      </c>
      <c r="MWD70" s="104">
        <f t="shared" si="300"/>
        <v>0</v>
      </c>
      <c r="MWE70" s="104">
        <f t="shared" si="300"/>
        <v>0</v>
      </c>
      <c r="MWF70" s="104">
        <f t="shared" si="300"/>
        <v>0</v>
      </c>
      <c r="MWG70" s="104">
        <f t="shared" si="300"/>
        <v>0</v>
      </c>
      <c r="MWH70" s="104">
        <f t="shared" si="300"/>
        <v>0</v>
      </c>
      <c r="MWI70" s="104">
        <f t="shared" si="300"/>
        <v>0</v>
      </c>
      <c r="MWJ70" s="104">
        <f t="shared" si="300"/>
        <v>0</v>
      </c>
      <c r="MWK70" s="104">
        <f t="shared" si="300"/>
        <v>0</v>
      </c>
      <c r="MWL70" s="104">
        <f t="shared" si="300"/>
        <v>0</v>
      </c>
      <c r="MWM70" s="104">
        <f t="shared" si="300"/>
        <v>0</v>
      </c>
      <c r="MWN70" s="104">
        <f t="shared" si="300"/>
        <v>0</v>
      </c>
      <c r="MWO70" s="104">
        <f t="shared" si="300"/>
        <v>0</v>
      </c>
      <c r="MWP70" s="104">
        <f t="shared" si="300"/>
        <v>0</v>
      </c>
      <c r="MWQ70" s="104">
        <f t="shared" si="300"/>
        <v>0</v>
      </c>
      <c r="MWR70" s="104">
        <f t="shared" si="300"/>
        <v>0</v>
      </c>
      <c r="MWS70" s="104">
        <f t="shared" si="300"/>
        <v>0</v>
      </c>
      <c r="MWT70" s="104">
        <f t="shared" si="300"/>
        <v>0</v>
      </c>
      <c r="MWU70" s="104">
        <f t="shared" si="300"/>
        <v>0</v>
      </c>
      <c r="MWV70" s="104">
        <f t="shared" si="300"/>
        <v>0</v>
      </c>
      <c r="MWW70" s="104">
        <f t="shared" si="300"/>
        <v>0</v>
      </c>
      <c r="MWX70" s="104">
        <f t="shared" si="300"/>
        <v>0</v>
      </c>
      <c r="MWY70" s="104">
        <f t="shared" si="300"/>
        <v>0</v>
      </c>
      <c r="MWZ70" s="104">
        <f t="shared" si="300"/>
        <v>0</v>
      </c>
      <c r="MXA70" s="104">
        <f t="shared" si="300"/>
        <v>0</v>
      </c>
      <c r="MXB70" s="104">
        <f t="shared" si="300"/>
        <v>0</v>
      </c>
      <c r="MXC70" s="104">
        <f t="shared" si="300"/>
        <v>0</v>
      </c>
      <c r="MXD70" s="104">
        <f t="shared" si="300"/>
        <v>0</v>
      </c>
      <c r="MXE70" s="104">
        <f t="shared" si="300"/>
        <v>0</v>
      </c>
      <c r="MXF70" s="104">
        <f t="shared" si="300"/>
        <v>0</v>
      </c>
      <c r="MXG70" s="104">
        <f t="shared" si="300"/>
        <v>0</v>
      </c>
      <c r="MXH70" s="104">
        <f t="shared" si="300"/>
        <v>0</v>
      </c>
      <c r="MXI70" s="104">
        <f t="shared" si="300"/>
        <v>0</v>
      </c>
      <c r="MXJ70" s="104">
        <f t="shared" si="300"/>
        <v>0</v>
      </c>
      <c r="MXK70" s="104">
        <f t="shared" si="300"/>
        <v>0</v>
      </c>
      <c r="MXL70" s="104">
        <f t="shared" si="300"/>
        <v>0</v>
      </c>
      <c r="MXM70" s="104">
        <f t="shared" ref="MXM70:MZX70" si="301">+MXM10+MXM18+MXM27+MXM33+MXM39+MXM45+MXM58-MXM69+MXM50</f>
        <v>0</v>
      </c>
      <c r="MXN70" s="104">
        <f t="shared" si="301"/>
        <v>0</v>
      </c>
      <c r="MXO70" s="104">
        <f t="shared" si="301"/>
        <v>0</v>
      </c>
      <c r="MXP70" s="104">
        <f t="shared" si="301"/>
        <v>0</v>
      </c>
      <c r="MXQ70" s="104">
        <f t="shared" si="301"/>
        <v>0</v>
      </c>
      <c r="MXR70" s="104">
        <f t="shared" si="301"/>
        <v>0</v>
      </c>
      <c r="MXS70" s="104">
        <f t="shared" si="301"/>
        <v>0</v>
      </c>
      <c r="MXT70" s="104">
        <f t="shared" si="301"/>
        <v>0</v>
      </c>
      <c r="MXU70" s="104">
        <f t="shared" si="301"/>
        <v>0</v>
      </c>
      <c r="MXV70" s="104">
        <f t="shared" si="301"/>
        <v>0</v>
      </c>
      <c r="MXW70" s="104">
        <f t="shared" si="301"/>
        <v>0</v>
      </c>
      <c r="MXX70" s="104">
        <f t="shared" si="301"/>
        <v>0</v>
      </c>
      <c r="MXY70" s="104">
        <f t="shared" si="301"/>
        <v>0</v>
      </c>
      <c r="MXZ70" s="104">
        <f t="shared" si="301"/>
        <v>0</v>
      </c>
      <c r="MYA70" s="104">
        <f t="shared" si="301"/>
        <v>0</v>
      </c>
      <c r="MYB70" s="104">
        <f t="shared" si="301"/>
        <v>0</v>
      </c>
      <c r="MYC70" s="104">
        <f t="shared" si="301"/>
        <v>0</v>
      </c>
      <c r="MYD70" s="104">
        <f t="shared" si="301"/>
        <v>0</v>
      </c>
      <c r="MYE70" s="104">
        <f t="shared" si="301"/>
        <v>0</v>
      </c>
      <c r="MYF70" s="104">
        <f t="shared" si="301"/>
        <v>0</v>
      </c>
      <c r="MYG70" s="104">
        <f t="shared" si="301"/>
        <v>0</v>
      </c>
      <c r="MYH70" s="104">
        <f t="shared" si="301"/>
        <v>0</v>
      </c>
      <c r="MYI70" s="104">
        <f t="shared" si="301"/>
        <v>0</v>
      </c>
      <c r="MYJ70" s="104">
        <f t="shared" si="301"/>
        <v>0</v>
      </c>
      <c r="MYK70" s="104">
        <f t="shared" si="301"/>
        <v>0</v>
      </c>
      <c r="MYL70" s="104">
        <f t="shared" si="301"/>
        <v>0</v>
      </c>
      <c r="MYM70" s="104">
        <f t="shared" si="301"/>
        <v>0</v>
      </c>
      <c r="MYN70" s="104">
        <f t="shared" si="301"/>
        <v>0</v>
      </c>
      <c r="MYO70" s="104">
        <f t="shared" si="301"/>
        <v>0</v>
      </c>
      <c r="MYP70" s="104">
        <f t="shared" si="301"/>
        <v>0</v>
      </c>
      <c r="MYQ70" s="104">
        <f t="shared" si="301"/>
        <v>0</v>
      </c>
      <c r="MYR70" s="104">
        <f t="shared" si="301"/>
        <v>0</v>
      </c>
      <c r="MYS70" s="104">
        <f t="shared" si="301"/>
        <v>0</v>
      </c>
      <c r="MYT70" s="104">
        <f t="shared" si="301"/>
        <v>0</v>
      </c>
      <c r="MYU70" s="104">
        <f t="shared" si="301"/>
        <v>0</v>
      </c>
      <c r="MYV70" s="104">
        <f t="shared" si="301"/>
        <v>0</v>
      </c>
      <c r="MYW70" s="104">
        <f t="shared" si="301"/>
        <v>0</v>
      </c>
      <c r="MYX70" s="104">
        <f t="shared" si="301"/>
        <v>0</v>
      </c>
      <c r="MYY70" s="104">
        <f t="shared" si="301"/>
        <v>0</v>
      </c>
      <c r="MYZ70" s="104">
        <f t="shared" si="301"/>
        <v>0</v>
      </c>
      <c r="MZA70" s="104">
        <f t="shared" si="301"/>
        <v>0</v>
      </c>
      <c r="MZB70" s="104">
        <f t="shared" si="301"/>
        <v>0</v>
      </c>
      <c r="MZC70" s="104">
        <f t="shared" si="301"/>
        <v>0</v>
      </c>
      <c r="MZD70" s="104">
        <f t="shared" si="301"/>
        <v>0</v>
      </c>
      <c r="MZE70" s="104">
        <f t="shared" si="301"/>
        <v>0</v>
      </c>
      <c r="MZF70" s="104">
        <f t="shared" si="301"/>
        <v>0</v>
      </c>
      <c r="MZG70" s="104">
        <f t="shared" si="301"/>
        <v>0</v>
      </c>
      <c r="MZH70" s="104">
        <f t="shared" si="301"/>
        <v>0</v>
      </c>
      <c r="MZI70" s="104">
        <f t="shared" si="301"/>
        <v>0</v>
      </c>
      <c r="MZJ70" s="104">
        <f t="shared" si="301"/>
        <v>0</v>
      </c>
      <c r="MZK70" s="104">
        <f t="shared" si="301"/>
        <v>0</v>
      </c>
      <c r="MZL70" s="104">
        <f t="shared" si="301"/>
        <v>0</v>
      </c>
      <c r="MZM70" s="104">
        <f t="shared" si="301"/>
        <v>0</v>
      </c>
      <c r="MZN70" s="104">
        <f t="shared" si="301"/>
        <v>0</v>
      </c>
      <c r="MZO70" s="104">
        <f t="shared" si="301"/>
        <v>0</v>
      </c>
      <c r="MZP70" s="104">
        <f t="shared" si="301"/>
        <v>0</v>
      </c>
      <c r="MZQ70" s="104">
        <f t="shared" si="301"/>
        <v>0</v>
      </c>
      <c r="MZR70" s="104">
        <f t="shared" si="301"/>
        <v>0</v>
      </c>
      <c r="MZS70" s="104">
        <f t="shared" si="301"/>
        <v>0</v>
      </c>
      <c r="MZT70" s="104">
        <f t="shared" si="301"/>
        <v>0</v>
      </c>
      <c r="MZU70" s="104">
        <f t="shared" si="301"/>
        <v>0</v>
      </c>
      <c r="MZV70" s="104">
        <f t="shared" si="301"/>
        <v>0</v>
      </c>
      <c r="MZW70" s="104">
        <f t="shared" si="301"/>
        <v>0</v>
      </c>
      <c r="MZX70" s="104">
        <f t="shared" si="301"/>
        <v>0</v>
      </c>
      <c r="MZY70" s="104">
        <f t="shared" ref="MZY70:NCJ70" si="302">+MZY10+MZY18+MZY27+MZY33+MZY39+MZY45+MZY58-MZY69+MZY50</f>
        <v>0</v>
      </c>
      <c r="MZZ70" s="104">
        <f t="shared" si="302"/>
        <v>0</v>
      </c>
      <c r="NAA70" s="104">
        <f t="shared" si="302"/>
        <v>0</v>
      </c>
      <c r="NAB70" s="104">
        <f t="shared" si="302"/>
        <v>0</v>
      </c>
      <c r="NAC70" s="104">
        <f t="shared" si="302"/>
        <v>0</v>
      </c>
      <c r="NAD70" s="104">
        <f t="shared" si="302"/>
        <v>0</v>
      </c>
      <c r="NAE70" s="104">
        <f t="shared" si="302"/>
        <v>0</v>
      </c>
      <c r="NAF70" s="104">
        <f t="shared" si="302"/>
        <v>0</v>
      </c>
      <c r="NAG70" s="104">
        <f t="shared" si="302"/>
        <v>0</v>
      </c>
      <c r="NAH70" s="104">
        <f t="shared" si="302"/>
        <v>0</v>
      </c>
      <c r="NAI70" s="104">
        <f t="shared" si="302"/>
        <v>0</v>
      </c>
      <c r="NAJ70" s="104">
        <f t="shared" si="302"/>
        <v>0</v>
      </c>
      <c r="NAK70" s="104">
        <f t="shared" si="302"/>
        <v>0</v>
      </c>
      <c r="NAL70" s="104">
        <f t="shared" si="302"/>
        <v>0</v>
      </c>
      <c r="NAM70" s="104">
        <f t="shared" si="302"/>
        <v>0</v>
      </c>
      <c r="NAN70" s="104">
        <f t="shared" si="302"/>
        <v>0</v>
      </c>
      <c r="NAO70" s="104">
        <f t="shared" si="302"/>
        <v>0</v>
      </c>
      <c r="NAP70" s="104">
        <f t="shared" si="302"/>
        <v>0</v>
      </c>
      <c r="NAQ70" s="104">
        <f t="shared" si="302"/>
        <v>0</v>
      </c>
      <c r="NAR70" s="104">
        <f t="shared" si="302"/>
        <v>0</v>
      </c>
      <c r="NAS70" s="104">
        <f t="shared" si="302"/>
        <v>0</v>
      </c>
      <c r="NAT70" s="104">
        <f t="shared" si="302"/>
        <v>0</v>
      </c>
      <c r="NAU70" s="104">
        <f t="shared" si="302"/>
        <v>0</v>
      </c>
      <c r="NAV70" s="104">
        <f t="shared" si="302"/>
        <v>0</v>
      </c>
      <c r="NAW70" s="104">
        <f t="shared" si="302"/>
        <v>0</v>
      </c>
      <c r="NAX70" s="104">
        <f t="shared" si="302"/>
        <v>0</v>
      </c>
      <c r="NAY70" s="104">
        <f t="shared" si="302"/>
        <v>0</v>
      </c>
      <c r="NAZ70" s="104">
        <f t="shared" si="302"/>
        <v>0</v>
      </c>
      <c r="NBA70" s="104">
        <f t="shared" si="302"/>
        <v>0</v>
      </c>
      <c r="NBB70" s="104">
        <f t="shared" si="302"/>
        <v>0</v>
      </c>
      <c r="NBC70" s="104">
        <f t="shared" si="302"/>
        <v>0</v>
      </c>
      <c r="NBD70" s="104">
        <f t="shared" si="302"/>
        <v>0</v>
      </c>
      <c r="NBE70" s="104">
        <f t="shared" si="302"/>
        <v>0</v>
      </c>
      <c r="NBF70" s="104">
        <f t="shared" si="302"/>
        <v>0</v>
      </c>
      <c r="NBG70" s="104">
        <f t="shared" si="302"/>
        <v>0</v>
      </c>
      <c r="NBH70" s="104">
        <f t="shared" si="302"/>
        <v>0</v>
      </c>
      <c r="NBI70" s="104">
        <f t="shared" si="302"/>
        <v>0</v>
      </c>
      <c r="NBJ70" s="104">
        <f t="shared" si="302"/>
        <v>0</v>
      </c>
      <c r="NBK70" s="104">
        <f t="shared" si="302"/>
        <v>0</v>
      </c>
      <c r="NBL70" s="104">
        <f t="shared" si="302"/>
        <v>0</v>
      </c>
      <c r="NBM70" s="104">
        <f t="shared" si="302"/>
        <v>0</v>
      </c>
      <c r="NBN70" s="104">
        <f t="shared" si="302"/>
        <v>0</v>
      </c>
      <c r="NBO70" s="104">
        <f t="shared" si="302"/>
        <v>0</v>
      </c>
      <c r="NBP70" s="104">
        <f t="shared" si="302"/>
        <v>0</v>
      </c>
      <c r="NBQ70" s="104">
        <f t="shared" si="302"/>
        <v>0</v>
      </c>
      <c r="NBR70" s="104">
        <f t="shared" si="302"/>
        <v>0</v>
      </c>
      <c r="NBS70" s="104">
        <f t="shared" si="302"/>
        <v>0</v>
      </c>
      <c r="NBT70" s="104">
        <f t="shared" si="302"/>
        <v>0</v>
      </c>
      <c r="NBU70" s="104">
        <f t="shared" si="302"/>
        <v>0</v>
      </c>
      <c r="NBV70" s="104">
        <f t="shared" si="302"/>
        <v>0</v>
      </c>
      <c r="NBW70" s="104">
        <f t="shared" si="302"/>
        <v>0</v>
      </c>
      <c r="NBX70" s="104">
        <f t="shared" si="302"/>
        <v>0</v>
      </c>
      <c r="NBY70" s="104">
        <f t="shared" si="302"/>
        <v>0</v>
      </c>
      <c r="NBZ70" s="104">
        <f t="shared" si="302"/>
        <v>0</v>
      </c>
      <c r="NCA70" s="104">
        <f t="shared" si="302"/>
        <v>0</v>
      </c>
      <c r="NCB70" s="104">
        <f t="shared" si="302"/>
        <v>0</v>
      </c>
      <c r="NCC70" s="104">
        <f t="shared" si="302"/>
        <v>0</v>
      </c>
      <c r="NCD70" s="104">
        <f t="shared" si="302"/>
        <v>0</v>
      </c>
      <c r="NCE70" s="104">
        <f t="shared" si="302"/>
        <v>0</v>
      </c>
      <c r="NCF70" s="104">
        <f t="shared" si="302"/>
        <v>0</v>
      </c>
      <c r="NCG70" s="104">
        <f t="shared" si="302"/>
        <v>0</v>
      </c>
      <c r="NCH70" s="104">
        <f t="shared" si="302"/>
        <v>0</v>
      </c>
      <c r="NCI70" s="104">
        <f t="shared" si="302"/>
        <v>0</v>
      </c>
      <c r="NCJ70" s="104">
        <f t="shared" si="302"/>
        <v>0</v>
      </c>
      <c r="NCK70" s="104">
        <f t="shared" ref="NCK70:NEV70" si="303">+NCK10+NCK18+NCK27+NCK33+NCK39+NCK45+NCK58-NCK69+NCK50</f>
        <v>0</v>
      </c>
      <c r="NCL70" s="104">
        <f t="shared" si="303"/>
        <v>0</v>
      </c>
      <c r="NCM70" s="104">
        <f t="shared" si="303"/>
        <v>0</v>
      </c>
      <c r="NCN70" s="104">
        <f t="shared" si="303"/>
        <v>0</v>
      </c>
      <c r="NCO70" s="104">
        <f t="shared" si="303"/>
        <v>0</v>
      </c>
      <c r="NCP70" s="104">
        <f t="shared" si="303"/>
        <v>0</v>
      </c>
      <c r="NCQ70" s="104">
        <f t="shared" si="303"/>
        <v>0</v>
      </c>
      <c r="NCR70" s="104">
        <f t="shared" si="303"/>
        <v>0</v>
      </c>
      <c r="NCS70" s="104">
        <f t="shared" si="303"/>
        <v>0</v>
      </c>
      <c r="NCT70" s="104">
        <f t="shared" si="303"/>
        <v>0</v>
      </c>
      <c r="NCU70" s="104">
        <f t="shared" si="303"/>
        <v>0</v>
      </c>
      <c r="NCV70" s="104">
        <f t="shared" si="303"/>
        <v>0</v>
      </c>
      <c r="NCW70" s="104">
        <f t="shared" si="303"/>
        <v>0</v>
      </c>
      <c r="NCX70" s="104">
        <f t="shared" si="303"/>
        <v>0</v>
      </c>
      <c r="NCY70" s="104">
        <f t="shared" si="303"/>
        <v>0</v>
      </c>
      <c r="NCZ70" s="104">
        <f t="shared" si="303"/>
        <v>0</v>
      </c>
      <c r="NDA70" s="104">
        <f t="shared" si="303"/>
        <v>0</v>
      </c>
      <c r="NDB70" s="104">
        <f t="shared" si="303"/>
        <v>0</v>
      </c>
      <c r="NDC70" s="104">
        <f t="shared" si="303"/>
        <v>0</v>
      </c>
      <c r="NDD70" s="104">
        <f t="shared" si="303"/>
        <v>0</v>
      </c>
      <c r="NDE70" s="104">
        <f t="shared" si="303"/>
        <v>0</v>
      </c>
      <c r="NDF70" s="104">
        <f t="shared" si="303"/>
        <v>0</v>
      </c>
      <c r="NDG70" s="104">
        <f t="shared" si="303"/>
        <v>0</v>
      </c>
      <c r="NDH70" s="104">
        <f t="shared" si="303"/>
        <v>0</v>
      </c>
      <c r="NDI70" s="104">
        <f t="shared" si="303"/>
        <v>0</v>
      </c>
      <c r="NDJ70" s="104">
        <f t="shared" si="303"/>
        <v>0</v>
      </c>
      <c r="NDK70" s="104">
        <f t="shared" si="303"/>
        <v>0</v>
      </c>
      <c r="NDL70" s="104">
        <f t="shared" si="303"/>
        <v>0</v>
      </c>
      <c r="NDM70" s="104">
        <f t="shared" si="303"/>
        <v>0</v>
      </c>
      <c r="NDN70" s="104">
        <f t="shared" si="303"/>
        <v>0</v>
      </c>
      <c r="NDO70" s="104">
        <f t="shared" si="303"/>
        <v>0</v>
      </c>
      <c r="NDP70" s="104">
        <f t="shared" si="303"/>
        <v>0</v>
      </c>
      <c r="NDQ70" s="104">
        <f t="shared" si="303"/>
        <v>0</v>
      </c>
      <c r="NDR70" s="104">
        <f t="shared" si="303"/>
        <v>0</v>
      </c>
      <c r="NDS70" s="104">
        <f t="shared" si="303"/>
        <v>0</v>
      </c>
      <c r="NDT70" s="104">
        <f t="shared" si="303"/>
        <v>0</v>
      </c>
      <c r="NDU70" s="104">
        <f t="shared" si="303"/>
        <v>0</v>
      </c>
      <c r="NDV70" s="104">
        <f t="shared" si="303"/>
        <v>0</v>
      </c>
      <c r="NDW70" s="104">
        <f t="shared" si="303"/>
        <v>0</v>
      </c>
      <c r="NDX70" s="104">
        <f t="shared" si="303"/>
        <v>0</v>
      </c>
      <c r="NDY70" s="104">
        <f t="shared" si="303"/>
        <v>0</v>
      </c>
      <c r="NDZ70" s="104">
        <f t="shared" si="303"/>
        <v>0</v>
      </c>
      <c r="NEA70" s="104">
        <f t="shared" si="303"/>
        <v>0</v>
      </c>
      <c r="NEB70" s="104">
        <f t="shared" si="303"/>
        <v>0</v>
      </c>
      <c r="NEC70" s="104">
        <f t="shared" si="303"/>
        <v>0</v>
      </c>
      <c r="NED70" s="104">
        <f t="shared" si="303"/>
        <v>0</v>
      </c>
      <c r="NEE70" s="104">
        <f t="shared" si="303"/>
        <v>0</v>
      </c>
      <c r="NEF70" s="104">
        <f t="shared" si="303"/>
        <v>0</v>
      </c>
      <c r="NEG70" s="104">
        <f t="shared" si="303"/>
        <v>0</v>
      </c>
      <c r="NEH70" s="104">
        <f t="shared" si="303"/>
        <v>0</v>
      </c>
      <c r="NEI70" s="104">
        <f t="shared" si="303"/>
        <v>0</v>
      </c>
      <c r="NEJ70" s="104">
        <f t="shared" si="303"/>
        <v>0</v>
      </c>
      <c r="NEK70" s="104">
        <f t="shared" si="303"/>
        <v>0</v>
      </c>
      <c r="NEL70" s="104">
        <f t="shared" si="303"/>
        <v>0</v>
      </c>
      <c r="NEM70" s="104">
        <f t="shared" si="303"/>
        <v>0</v>
      </c>
      <c r="NEN70" s="104">
        <f t="shared" si="303"/>
        <v>0</v>
      </c>
      <c r="NEO70" s="104">
        <f t="shared" si="303"/>
        <v>0</v>
      </c>
      <c r="NEP70" s="104">
        <f t="shared" si="303"/>
        <v>0</v>
      </c>
      <c r="NEQ70" s="104">
        <f t="shared" si="303"/>
        <v>0</v>
      </c>
      <c r="NER70" s="104">
        <f t="shared" si="303"/>
        <v>0</v>
      </c>
      <c r="NES70" s="104">
        <f t="shared" si="303"/>
        <v>0</v>
      </c>
      <c r="NET70" s="104">
        <f t="shared" si="303"/>
        <v>0</v>
      </c>
      <c r="NEU70" s="104">
        <f t="shared" si="303"/>
        <v>0</v>
      </c>
      <c r="NEV70" s="104">
        <f t="shared" si="303"/>
        <v>0</v>
      </c>
      <c r="NEW70" s="104">
        <f t="shared" ref="NEW70:NHH70" si="304">+NEW10+NEW18+NEW27+NEW33+NEW39+NEW45+NEW58-NEW69+NEW50</f>
        <v>0</v>
      </c>
      <c r="NEX70" s="104">
        <f t="shared" si="304"/>
        <v>0</v>
      </c>
      <c r="NEY70" s="104">
        <f t="shared" si="304"/>
        <v>0</v>
      </c>
      <c r="NEZ70" s="104">
        <f t="shared" si="304"/>
        <v>0</v>
      </c>
      <c r="NFA70" s="104">
        <f t="shared" si="304"/>
        <v>0</v>
      </c>
      <c r="NFB70" s="104">
        <f t="shared" si="304"/>
        <v>0</v>
      </c>
      <c r="NFC70" s="104">
        <f t="shared" si="304"/>
        <v>0</v>
      </c>
      <c r="NFD70" s="104">
        <f t="shared" si="304"/>
        <v>0</v>
      </c>
      <c r="NFE70" s="104">
        <f t="shared" si="304"/>
        <v>0</v>
      </c>
      <c r="NFF70" s="104">
        <f t="shared" si="304"/>
        <v>0</v>
      </c>
      <c r="NFG70" s="104">
        <f t="shared" si="304"/>
        <v>0</v>
      </c>
      <c r="NFH70" s="104">
        <f t="shared" si="304"/>
        <v>0</v>
      </c>
      <c r="NFI70" s="104">
        <f t="shared" si="304"/>
        <v>0</v>
      </c>
      <c r="NFJ70" s="104">
        <f t="shared" si="304"/>
        <v>0</v>
      </c>
      <c r="NFK70" s="104">
        <f t="shared" si="304"/>
        <v>0</v>
      </c>
      <c r="NFL70" s="104">
        <f t="shared" si="304"/>
        <v>0</v>
      </c>
      <c r="NFM70" s="104">
        <f t="shared" si="304"/>
        <v>0</v>
      </c>
      <c r="NFN70" s="104">
        <f t="shared" si="304"/>
        <v>0</v>
      </c>
      <c r="NFO70" s="104">
        <f t="shared" si="304"/>
        <v>0</v>
      </c>
      <c r="NFP70" s="104">
        <f t="shared" si="304"/>
        <v>0</v>
      </c>
      <c r="NFQ70" s="104">
        <f t="shared" si="304"/>
        <v>0</v>
      </c>
      <c r="NFR70" s="104">
        <f t="shared" si="304"/>
        <v>0</v>
      </c>
      <c r="NFS70" s="104">
        <f t="shared" si="304"/>
        <v>0</v>
      </c>
      <c r="NFT70" s="104">
        <f t="shared" si="304"/>
        <v>0</v>
      </c>
      <c r="NFU70" s="104">
        <f t="shared" si="304"/>
        <v>0</v>
      </c>
      <c r="NFV70" s="104">
        <f t="shared" si="304"/>
        <v>0</v>
      </c>
      <c r="NFW70" s="104">
        <f t="shared" si="304"/>
        <v>0</v>
      </c>
      <c r="NFX70" s="104">
        <f t="shared" si="304"/>
        <v>0</v>
      </c>
      <c r="NFY70" s="104">
        <f t="shared" si="304"/>
        <v>0</v>
      </c>
      <c r="NFZ70" s="104">
        <f t="shared" si="304"/>
        <v>0</v>
      </c>
      <c r="NGA70" s="104">
        <f t="shared" si="304"/>
        <v>0</v>
      </c>
      <c r="NGB70" s="104">
        <f t="shared" si="304"/>
        <v>0</v>
      </c>
      <c r="NGC70" s="104">
        <f t="shared" si="304"/>
        <v>0</v>
      </c>
      <c r="NGD70" s="104">
        <f t="shared" si="304"/>
        <v>0</v>
      </c>
      <c r="NGE70" s="104">
        <f t="shared" si="304"/>
        <v>0</v>
      </c>
      <c r="NGF70" s="104">
        <f t="shared" si="304"/>
        <v>0</v>
      </c>
      <c r="NGG70" s="104">
        <f t="shared" si="304"/>
        <v>0</v>
      </c>
      <c r="NGH70" s="104">
        <f t="shared" si="304"/>
        <v>0</v>
      </c>
      <c r="NGI70" s="104">
        <f t="shared" si="304"/>
        <v>0</v>
      </c>
      <c r="NGJ70" s="104">
        <f t="shared" si="304"/>
        <v>0</v>
      </c>
      <c r="NGK70" s="104">
        <f t="shared" si="304"/>
        <v>0</v>
      </c>
      <c r="NGL70" s="104">
        <f t="shared" si="304"/>
        <v>0</v>
      </c>
      <c r="NGM70" s="104">
        <f t="shared" si="304"/>
        <v>0</v>
      </c>
      <c r="NGN70" s="104">
        <f t="shared" si="304"/>
        <v>0</v>
      </c>
      <c r="NGO70" s="104">
        <f t="shared" si="304"/>
        <v>0</v>
      </c>
      <c r="NGP70" s="104">
        <f t="shared" si="304"/>
        <v>0</v>
      </c>
      <c r="NGQ70" s="104">
        <f t="shared" si="304"/>
        <v>0</v>
      </c>
      <c r="NGR70" s="104">
        <f t="shared" si="304"/>
        <v>0</v>
      </c>
      <c r="NGS70" s="104">
        <f t="shared" si="304"/>
        <v>0</v>
      </c>
      <c r="NGT70" s="104">
        <f t="shared" si="304"/>
        <v>0</v>
      </c>
      <c r="NGU70" s="104">
        <f t="shared" si="304"/>
        <v>0</v>
      </c>
      <c r="NGV70" s="104">
        <f t="shared" si="304"/>
        <v>0</v>
      </c>
      <c r="NGW70" s="104">
        <f t="shared" si="304"/>
        <v>0</v>
      </c>
      <c r="NGX70" s="104">
        <f t="shared" si="304"/>
        <v>0</v>
      </c>
      <c r="NGY70" s="104">
        <f t="shared" si="304"/>
        <v>0</v>
      </c>
      <c r="NGZ70" s="104">
        <f t="shared" si="304"/>
        <v>0</v>
      </c>
      <c r="NHA70" s="104">
        <f t="shared" si="304"/>
        <v>0</v>
      </c>
      <c r="NHB70" s="104">
        <f t="shared" si="304"/>
        <v>0</v>
      </c>
      <c r="NHC70" s="104">
        <f t="shared" si="304"/>
        <v>0</v>
      </c>
      <c r="NHD70" s="104">
        <f t="shared" si="304"/>
        <v>0</v>
      </c>
      <c r="NHE70" s="104">
        <f t="shared" si="304"/>
        <v>0</v>
      </c>
      <c r="NHF70" s="104">
        <f t="shared" si="304"/>
        <v>0</v>
      </c>
      <c r="NHG70" s="104">
        <f t="shared" si="304"/>
        <v>0</v>
      </c>
      <c r="NHH70" s="104">
        <f t="shared" si="304"/>
        <v>0</v>
      </c>
      <c r="NHI70" s="104">
        <f t="shared" ref="NHI70:NJT70" si="305">+NHI10+NHI18+NHI27+NHI33+NHI39+NHI45+NHI58-NHI69+NHI50</f>
        <v>0</v>
      </c>
      <c r="NHJ70" s="104">
        <f t="shared" si="305"/>
        <v>0</v>
      </c>
      <c r="NHK70" s="104">
        <f t="shared" si="305"/>
        <v>0</v>
      </c>
      <c r="NHL70" s="104">
        <f t="shared" si="305"/>
        <v>0</v>
      </c>
      <c r="NHM70" s="104">
        <f t="shared" si="305"/>
        <v>0</v>
      </c>
      <c r="NHN70" s="104">
        <f t="shared" si="305"/>
        <v>0</v>
      </c>
      <c r="NHO70" s="104">
        <f t="shared" si="305"/>
        <v>0</v>
      </c>
      <c r="NHP70" s="104">
        <f t="shared" si="305"/>
        <v>0</v>
      </c>
      <c r="NHQ70" s="104">
        <f t="shared" si="305"/>
        <v>0</v>
      </c>
      <c r="NHR70" s="104">
        <f t="shared" si="305"/>
        <v>0</v>
      </c>
      <c r="NHS70" s="104">
        <f t="shared" si="305"/>
        <v>0</v>
      </c>
      <c r="NHT70" s="104">
        <f t="shared" si="305"/>
        <v>0</v>
      </c>
      <c r="NHU70" s="104">
        <f t="shared" si="305"/>
        <v>0</v>
      </c>
      <c r="NHV70" s="104">
        <f t="shared" si="305"/>
        <v>0</v>
      </c>
      <c r="NHW70" s="104">
        <f t="shared" si="305"/>
        <v>0</v>
      </c>
      <c r="NHX70" s="104">
        <f t="shared" si="305"/>
        <v>0</v>
      </c>
      <c r="NHY70" s="104">
        <f t="shared" si="305"/>
        <v>0</v>
      </c>
      <c r="NHZ70" s="104">
        <f t="shared" si="305"/>
        <v>0</v>
      </c>
      <c r="NIA70" s="104">
        <f t="shared" si="305"/>
        <v>0</v>
      </c>
      <c r="NIB70" s="104">
        <f t="shared" si="305"/>
        <v>0</v>
      </c>
      <c r="NIC70" s="104">
        <f t="shared" si="305"/>
        <v>0</v>
      </c>
      <c r="NID70" s="104">
        <f t="shared" si="305"/>
        <v>0</v>
      </c>
      <c r="NIE70" s="104">
        <f t="shared" si="305"/>
        <v>0</v>
      </c>
      <c r="NIF70" s="104">
        <f t="shared" si="305"/>
        <v>0</v>
      </c>
      <c r="NIG70" s="104">
        <f t="shared" si="305"/>
        <v>0</v>
      </c>
      <c r="NIH70" s="104">
        <f t="shared" si="305"/>
        <v>0</v>
      </c>
      <c r="NII70" s="104">
        <f t="shared" si="305"/>
        <v>0</v>
      </c>
      <c r="NIJ70" s="104">
        <f t="shared" si="305"/>
        <v>0</v>
      </c>
      <c r="NIK70" s="104">
        <f t="shared" si="305"/>
        <v>0</v>
      </c>
      <c r="NIL70" s="104">
        <f t="shared" si="305"/>
        <v>0</v>
      </c>
      <c r="NIM70" s="104">
        <f t="shared" si="305"/>
        <v>0</v>
      </c>
      <c r="NIN70" s="104">
        <f t="shared" si="305"/>
        <v>0</v>
      </c>
      <c r="NIO70" s="104">
        <f t="shared" si="305"/>
        <v>0</v>
      </c>
      <c r="NIP70" s="104">
        <f t="shared" si="305"/>
        <v>0</v>
      </c>
      <c r="NIQ70" s="104">
        <f t="shared" si="305"/>
        <v>0</v>
      </c>
      <c r="NIR70" s="104">
        <f t="shared" si="305"/>
        <v>0</v>
      </c>
      <c r="NIS70" s="104">
        <f t="shared" si="305"/>
        <v>0</v>
      </c>
      <c r="NIT70" s="104">
        <f t="shared" si="305"/>
        <v>0</v>
      </c>
      <c r="NIU70" s="104">
        <f t="shared" si="305"/>
        <v>0</v>
      </c>
      <c r="NIV70" s="104">
        <f t="shared" si="305"/>
        <v>0</v>
      </c>
      <c r="NIW70" s="104">
        <f t="shared" si="305"/>
        <v>0</v>
      </c>
      <c r="NIX70" s="104">
        <f t="shared" si="305"/>
        <v>0</v>
      </c>
      <c r="NIY70" s="104">
        <f t="shared" si="305"/>
        <v>0</v>
      </c>
      <c r="NIZ70" s="104">
        <f t="shared" si="305"/>
        <v>0</v>
      </c>
      <c r="NJA70" s="104">
        <f t="shared" si="305"/>
        <v>0</v>
      </c>
      <c r="NJB70" s="104">
        <f t="shared" si="305"/>
        <v>0</v>
      </c>
      <c r="NJC70" s="104">
        <f t="shared" si="305"/>
        <v>0</v>
      </c>
      <c r="NJD70" s="104">
        <f t="shared" si="305"/>
        <v>0</v>
      </c>
      <c r="NJE70" s="104">
        <f t="shared" si="305"/>
        <v>0</v>
      </c>
      <c r="NJF70" s="104">
        <f t="shared" si="305"/>
        <v>0</v>
      </c>
      <c r="NJG70" s="104">
        <f t="shared" si="305"/>
        <v>0</v>
      </c>
      <c r="NJH70" s="104">
        <f t="shared" si="305"/>
        <v>0</v>
      </c>
      <c r="NJI70" s="104">
        <f t="shared" si="305"/>
        <v>0</v>
      </c>
      <c r="NJJ70" s="104">
        <f t="shared" si="305"/>
        <v>0</v>
      </c>
      <c r="NJK70" s="104">
        <f t="shared" si="305"/>
        <v>0</v>
      </c>
      <c r="NJL70" s="104">
        <f t="shared" si="305"/>
        <v>0</v>
      </c>
      <c r="NJM70" s="104">
        <f t="shared" si="305"/>
        <v>0</v>
      </c>
      <c r="NJN70" s="104">
        <f t="shared" si="305"/>
        <v>0</v>
      </c>
      <c r="NJO70" s="104">
        <f t="shared" si="305"/>
        <v>0</v>
      </c>
      <c r="NJP70" s="104">
        <f t="shared" si="305"/>
        <v>0</v>
      </c>
      <c r="NJQ70" s="104">
        <f t="shared" si="305"/>
        <v>0</v>
      </c>
      <c r="NJR70" s="104">
        <f t="shared" si="305"/>
        <v>0</v>
      </c>
      <c r="NJS70" s="104">
        <f t="shared" si="305"/>
        <v>0</v>
      </c>
      <c r="NJT70" s="104">
        <f t="shared" si="305"/>
        <v>0</v>
      </c>
      <c r="NJU70" s="104">
        <f t="shared" ref="NJU70:NMF70" si="306">+NJU10+NJU18+NJU27+NJU33+NJU39+NJU45+NJU58-NJU69+NJU50</f>
        <v>0</v>
      </c>
      <c r="NJV70" s="104">
        <f t="shared" si="306"/>
        <v>0</v>
      </c>
      <c r="NJW70" s="104">
        <f t="shared" si="306"/>
        <v>0</v>
      </c>
      <c r="NJX70" s="104">
        <f t="shared" si="306"/>
        <v>0</v>
      </c>
      <c r="NJY70" s="104">
        <f t="shared" si="306"/>
        <v>0</v>
      </c>
      <c r="NJZ70" s="104">
        <f t="shared" si="306"/>
        <v>0</v>
      </c>
      <c r="NKA70" s="104">
        <f t="shared" si="306"/>
        <v>0</v>
      </c>
      <c r="NKB70" s="104">
        <f t="shared" si="306"/>
        <v>0</v>
      </c>
      <c r="NKC70" s="104">
        <f t="shared" si="306"/>
        <v>0</v>
      </c>
      <c r="NKD70" s="104">
        <f t="shared" si="306"/>
        <v>0</v>
      </c>
      <c r="NKE70" s="104">
        <f t="shared" si="306"/>
        <v>0</v>
      </c>
      <c r="NKF70" s="104">
        <f t="shared" si="306"/>
        <v>0</v>
      </c>
      <c r="NKG70" s="104">
        <f t="shared" si="306"/>
        <v>0</v>
      </c>
      <c r="NKH70" s="104">
        <f t="shared" si="306"/>
        <v>0</v>
      </c>
      <c r="NKI70" s="104">
        <f t="shared" si="306"/>
        <v>0</v>
      </c>
      <c r="NKJ70" s="104">
        <f t="shared" si="306"/>
        <v>0</v>
      </c>
      <c r="NKK70" s="104">
        <f t="shared" si="306"/>
        <v>0</v>
      </c>
      <c r="NKL70" s="104">
        <f t="shared" si="306"/>
        <v>0</v>
      </c>
      <c r="NKM70" s="104">
        <f t="shared" si="306"/>
        <v>0</v>
      </c>
      <c r="NKN70" s="104">
        <f t="shared" si="306"/>
        <v>0</v>
      </c>
      <c r="NKO70" s="104">
        <f t="shared" si="306"/>
        <v>0</v>
      </c>
      <c r="NKP70" s="104">
        <f t="shared" si="306"/>
        <v>0</v>
      </c>
      <c r="NKQ70" s="104">
        <f t="shared" si="306"/>
        <v>0</v>
      </c>
      <c r="NKR70" s="104">
        <f t="shared" si="306"/>
        <v>0</v>
      </c>
      <c r="NKS70" s="104">
        <f t="shared" si="306"/>
        <v>0</v>
      </c>
      <c r="NKT70" s="104">
        <f t="shared" si="306"/>
        <v>0</v>
      </c>
      <c r="NKU70" s="104">
        <f t="shared" si="306"/>
        <v>0</v>
      </c>
      <c r="NKV70" s="104">
        <f t="shared" si="306"/>
        <v>0</v>
      </c>
      <c r="NKW70" s="104">
        <f t="shared" si="306"/>
        <v>0</v>
      </c>
      <c r="NKX70" s="104">
        <f t="shared" si="306"/>
        <v>0</v>
      </c>
      <c r="NKY70" s="104">
        <f t="shared" si="306"/>
        <v>0</v>
      </c>
      <c r="NKZ70" s="104">
        <f t="shared" si="306"/>
        <v>0</v>
      </c>
      <c r="NLA70" s="104">
        <f t="shared" si="306"/>
        <v>0</v>
      </c>
      <c r="NLB70" s="104">
        <f t="shared" si="306"/>
        <v>0</v>
      </c>
      <c r="NLC70" s="104">
        <f t="shared" si="306"/>
        <v>0</v>
      </c>
      <c r="NLD70" s="104">
        <f t="shared" si="306"/>
        <v>0</v>
      </c>
      <c r="NLE70" s="104">
        <f t="shared" si="306"/>
        <v>0</v>
      </c>
      <c r="NLF70" s="104">
        <f t="shared" si="306"/>
        <v>0</v>
      </c>
      <c r="NLG70" s="104">
        <f t="shared" si="306"/>
        <v>0</v>
      </c>
      <c r="NLH70" s="104">
        <f t="shared" si="306"/>
        <v>0</v>
      </c>
      <c r="NLI70" s="104">
        <f t="shared" si="306"/>
        <v>0</v>
      </c>
      <c r="NLJ70" s="104">
        <f t="shared" si="306"/>
        <v>0</v>
      </c>
      <c r="NLK70" s="104">
        <f t="shared" si="306"/>
        <v>0</v>
      </c>
      <c r="NLL70" s="104">
        <f t="shared" si="306"/>
        <v>0</v>
      </c>
      <c r="NLM70" s="104">
        <f t="shared" si="306"/>
        <v>0</v>
      </c>
      <c r="NLN70" s="104">
        <f t="shared" si="306"/>
        <v>0</v>
      </c>
      <c r="NLO70" s="104">
        <f t="shared" si="306"/>
        <v>0</v>
      </c>
      <c r="NLP70" s="104">
        <f t="shared" si="306"/>
        <v>0</v>
      </c>
      <c r="NLQ70" s="104">
        <f t="shared" si="306"/>
        <v>0</v>
      </c>
      <c r="NLR70" s="104">
        <f t="shared" si="306"/>
        <v>0</v>
      </c>
      <c r="NLS70" s="104">
        <f t="shared" si="306"/>
        <v>0</v>
      </c>
      <c r="NLT70" s="104">
        <f t="shared" si="306"/>
        <v>0</v>
      </c>
      <c r="NLU70" s="104">
        <f t="shared" si="306"/>
        <v>0</v>
      </c>
      <c r="NLV70" s="104">
        <f t="shared" si="306"/>
        <v>0</v>
      </c>
      <c r="NLW70" s="104">
        <f t="shared" si="306"/>
        <v>0</v>
      </c>
      <c r="NLX70" s="104">
        <f t="shared" si="306"/>
        <v>0</v>
      </c>
      <c r="NLY70" s="104">
        <f t="shared" si="306"/>
        <v>0</v>
      </c>
      <c r="NLZ70" s="104">
        <f t="shared" si="306"/>
        <v>0</v>
      </c>
      <c r="NMA70" s="104">
        <f t="shared" si="306"/>
        <v>0</v>
      </c>
      <c r="NMB70" s="104">
        <f t="shared" si="306"/>
        <v>0</v>
      </c>
      <c r="NMC70" s="104">
        <f t="shared" si="306"/>
        <v>0</v>
      </c>
      <c r="NMD70" s="104">
        <f t="shared" si="306"/>
        <v>0</v>
      </c>
      <c r="NME70" s="104">
        <f t="shared" si="306"/>
        <v>0</v>
      </c>
      <c r="NMF70" s="104">
        <f t="shared" si="306"/>
        <v>0</v>
      </c>
      <c r="NMG70" s="104">
        <f t="shared" ref="NMG70:NOR70" si="307">+NMG10+NMG18+NMG27+NMG33+NMG39+NMG45+NMG58-NMG69+NMG50</f>
        <v>0</v>
      </c>
      <c r="NMH70" s="104">
        <f t="shared" si="307"/>
        <v>0</v>
      </c>
      <c r="NMI70" s="104">
        <f t="shared" si="307"/>
        <v>0</v>
      </c>
      <c r="NMJ70" s="104">
        <f t="shared" si="307"/>
        <v>0</v>
      </c>
      <c r="NMK70" s="104">
        <f t="shared" si="307"/>
        <v>0</v>
      </c>
      <c r="NML70" s="104">
        <f t="shared" si="307"/>
        <v>0</v>
      </c>
      <c r="NMM70" s="104">
        <f t="shared" si="307"/>
        <v>0</v>
      </c>
      <c r="NMN70" s="104">
        <f t="shared" si="307"/>
        <v>0</v>
      </c>
      <c r="NMO70" s="104">
        <f t="shared" si="307"/>
        <v>0</v>
      </c>
      <c r="NMP70" s="104">
        <f t="shared" si="307"/>
        <v>0</v>
      </c>
      <c r="NMQ70" s="104">
        <f t="shared" si="307"/>
        <v>0</v>
      </c>
      <c r="NMR70" s="104">
        <f t="shared" si="307"/>
        <v>0</v>
      </c>
      <c r="NMS70" s="104">
        <f t="shared" si="307"/>
        <v>0</v>
      </c>
      <c r="NMT70" s="104">
        <f t="shared" si="307"/>
        <v>0</v>
      </c>
      <c r="NMU70" s="104">
        <f t="shared" si="307"/>
        <v>0</v>
      </c>
      <c r="NMV70" s="104">
        <f t="shared" si="307"/>
        <v>0</v>
      </c>
      <c r="NMW70" s="104">
        <f t="shared" si="307"/>
        <v>0</v>
      </c>
      <c r="NMX70" s="104">
        <f t="shared" si="307"/>
        <v>0</v>
      </c>
      <c r="NMY70" s="104">
        <f t="shared" si="307"/>
        <v>0</v>
      </c>
      <c r="NMZ70" s="104">
        <f t="shared" si="307"/>
        <v>0</v>
      </c>
      <c r="NNA70" s="104">
        <f t="shared" si="307"/>
        <v>0</v>
      </c>
      <c r="NNB70" s="104">
        <f t="shared" si="307"/>
        <v>0</v>
      </c>
      <c r="NNC70" s="104">
        <f t="shared" si="307"/>
        <v>0</v>
      </c>
      <c r="NND70" s="104">
        <f t="shared" si="307"/>
        <v>0</v>
      </c>
      <c r="NNE70" s="104">
        <f t="shared" si="307"/>
        <v>0</v>
      </c>
      <c r="NNF70" s="104">
        <f t="shared" si="307"/>
        <v>0</v>
      </c>
      <c r="NNG70" s="104">
        <f t="shared" si="307"/>
        <v>0</v>
      </c>
      <c r="NNH70" s="104">
        <f t="shared" si="307"/>
        <v>0</v>
      </c>
      <c r="NNI70" s="104">
        <f t="shared" si="307"/>
        <v>0</v>
      </c>
      <c r="NNJ70" s="104">
        <f t="shared" si="307"/>
        <v>0</v>
      </c>
      <c r="NNK70" s="104">
        <f t="shared" si="307"/>
        <v>0</v>
      </c>
      <c r="NNL70" s="104">
        <f t="shared" si="307"/>
        <v>0</v>
      </c>
      <c r="NNM70" s="104">
        <f t="shared" si="307"/>
        <v>0</v>
      </c>
      <c r="NNN70" s="104">
        <f t="shared" si="307"/>
        <v>0</v>
      </c>
      <c r="NNO70" s="104">
        <f t="shared" si="307"/>
        <v>0</v>
      </c>
      <c r="NNP70" s="104">
        <f t="shared" si="307"/>
        <v>0</v>
      </c>
      <c r="NNQ70" s="104">
        <f t="shared" si="307"/>
        <v>0</v>
      </c>
      <c r="NNR70" s="104">
        <f t="shared" si="307"/>
        <v>0</v>
      </c>
      <c r="NNS70" s="104">
        <f t="shared" si="307"/>
        <v>0</v>
      </c>
      <c r="NNT70" s="104">
        <f t="shared" si="307"/>
        <v>0</v>
      </c>
      <c r="NNU70" s="104">
        <f t="shared" si="307"/>
        <v>0</v>
      </c>
      <c r="NNV70" s="104">
        <f t="shared" si="307"/>
        <v>0</v>
      </c>
      <c r="NNW70" s="104">
        <f t="shared" si="307"/>
        <v>0</v>
      </c>
      <c r="NNX70" s="104">
        <f t="shared" si="307"/>
        <v>0</v>
      </c>
      <c r="NNY70" s="104">
        <f t="shared" si="307"/>
        <v>0</v>
      </c>
      <c r="NNZ70" s="104">
        <f t="shared" si="307"/>
        <v>0</v>
      </c>
      <c r="NOA70" s="104">
        <f t="shared" si="307"/>
        <v>0</v>
      </c>
      <c r="NOB70" s="104">
        <f t="shared" si="307"/>
        <v>0</v>
      </c>
      <c r="NOC70" s="104">
        <f t="shared" si="307"/>
        <v>0</v>
      </c>
      <c r="NOD70" s="104">
        <f t="shared" si="307"/>
        <v>0</v>
      </c>
      <c r="NOE70" s="104">
        <f t="shared" si="307"/>
        <v>0</v>
      </c>
      <c r="NOF70" s="104">
        <f t="shared" si="307"/>
        <v>0</v>
      </c>
      <c r="NOG70" s="104">
        <f t="shared" si="307"/>
        <v>0</v>
      </c>
      <c r="NOH70" s="104">
        <f t="shared" si="307"/>
        <v>0</v>
      </c>
      <c r="NOI70" s="104">
        <f t="shared" si="307"/>
        <v>0</v>
      </c>
      <c r="NOJ70" s="104">
        <f t="shared" si="307"/>
        <v>0</v>
      </c>
      <c r="NOK70" s="104">
        <f t="shared" si="307"/>
        <v>0</v>
      </c>
      <c r="NOL70" s="104">
        <f t="shared" si="307"/>
        <v>0</v>
      </c>
      <c r="NOM70" s="104">
        <f t="shared" si="307"/>
        <v>0</v>
      </c>
      <c r="NON70" s="104">
        <f t="shared" si="307"/>
        <v>0</v>
      </c>
      <c r="NOO70" s="104">
        <f t="shared" si="307"/>
        <v>0</v>
      </c>
      <c r="NOP70" s="104">
        <f t="shared" si="307"/>
        <v>0</v>
      </c>
      <c r="NOQ70" s="104">
        <f t="shared" si="307"/>
        <v>0</v>
      </c>
      <c r="NOR70" s="104">
        <f t="shared" si="307"/>
        <v>0</v>
      </c>
      <c r="NOS70" s="104">
        <f t="shared" ref="NOS70:NRD70" si="308">+NOS10+NOS18+NOS27+NOS33+NOS39+NOS45+NOS58-NOS69+NOS50</f>
        <v>0</v>
      </c>
      <c r="NOT70" s="104">
        <f t="shared" si="308"/>
        <v>0</v>
      </c>
      <c r="NOU70" s="104">
        <f t="shared" si="308"/>
        <v>0</v>
      </c>
      <c r="NOV70" s="104">
        <f t="shared" si="308"/>
        <v>0</v>
      </c>
      <c r="NOW70" s="104">
        <f t="shared" si="308"/>
        <v>0</v>
      </c>
      <c r="NOX70" s="104">
        <f t="shared" si="308"/>
        <v>0</v>
      </c>
      <c r="NOY70" s="104">
        <f t="shared" si="308"/>
        <v>0</v>
      </c>
      <c r="NOZ70" s="104">
        <f t="shared" si="308"/>
        <v>0</v>
      </c>
      <c r="NPA70" s="104">
        <f t="shared" si="308"/>
        <v>0</v>
      </c>
      <c r="NPB70" s="104">
        <f t="shared" si="308"/>
        <v>0</v>
      </c>
      <c r="NPC70" s="104">
        <f t="shared" si="308"/>
        <v>0</v>
      </c>
      <c r="NPD70" s="104">
        <f t="shared" si="308"/>
        <v>0</v>
      </c>
      <c r="NPE70" s="104">
        <f t="shared" si="308"/>
        <v>0</v>
      </c>
      <c r="NPF70" s="104">
        <f t="shared" si="308"/>
        <v>0</v>
      </c>
      <c r="NPG70" s="104">
        <f t="shared" si="308"/>
        <v>0</v>
      </c>
      <c r="NPH70" s="104">
        <f t="shared" si="308"/>
        <v>0</v>
      </c>
      <c r="NPI70" s="104">
        <f t="shared" si="308"/>
        <v>0</v>
      </c>
      <c r="NPJ70" s="104">
        <f t="shared" si="308"/>
        <v>0</v>
      </c>
      <c r="NPK70" s="104">
        <f t="shared" si="308"/>
        <v>0</v>
      </c>
      <c r="NPL70" s="104">
        <f t="shared" si="308"/>
        <v>0</v>
      </c>
      <c r="NPM70" s="104">
        <f t="shared" si="308"/>
        <v>0</v>
      </c>
      <c r="NPN70" s="104">
        <f t="shared" si="308"/>
        <v>0</v>
      </c>
      <c r="NPO70" s="104">
        <f t="shared" si="308"/>
        <v>0</v>
      </c>
      <c r="NPP70" s="104">
        <f t="shared" si="308"/>
        <v>0</v>
      </c>
      <c r="NPQ70" s="104">
        <f t="shared" si="308"/>
        <v>0</v>
      </c>
      <c r="NPR70" s="104">
        <f t="shared" si="308"/>
        <v>0</v>
      </c>
      <c r="NPS70" s="104">
        <f t="shared" si="308"/>
        <v>0</v>
      </c>
      <c r="NPT70" s="104">
        <f t="shared" si="308"/>
        <v>0</v>
      </c>
      <c r="NPU70" s="104">
        <f t="shared" si="308"/>
        <v>0</v>
      </c>
      <c r="NPV70" s="104">
        <f t="shared" si="308"/>
        <v>0</v>
      </c>
      <c r="NPW70" s="104">
        <f t="shared" si="308"/>
        <v>0</v>
      </c>
      <c r="NPX70" s="104">
        <f t="shared" si="308"/>
        <v>0</v>
      </c>
      <c r="NPY70" s="104">
        <f t="shared" si="308"/>
        <v>0</v>
      </c>
      <c r="NPZ70" s="104">
        <f t="shared" si="308"/>
        <v>0</v>
      </c>
      <c r="NQA70" s="104">
        <f t="shared" si="308"/>
        <v>0</v>
      </c>
      <c r="NQB70" s="104">
        <f t="shared" si="308"/>
        <v>0</v>
      </c>
      <c r="NQC70" s="104">
        <f t="shared" si="308"/>
        <v>0</v>
      </c>
      <c r="NQD70" s="104">
        <f t="shared" si="308"/>
        <v>0</v>
      </c>
      <c r="NQE70" s="104">
        <f t="shared" si="308"/>
        <v>0</v>
      </c>
      <c r="NQF70" s="104">
        <f t="shared" si="308"/>
        <v>0</v>
      </c>
      <c r="NQG70" s="104">
        <f t="shared" si="308"/>
        <v>0</v>
      </c>
      <c r="NQH70" s="104">
        <f t="shared" si="308"/>
        <v>0</v>
      </c>
      <c r="NQI70" s="104">
        <f t="shared" si="308"/>
        <v>0</v>
      </c>
      <c r="NQJ70" s="104">
        <f t="shared" si="308"/>
        <v>0</v>
      </c>
      <c r="NQK70" s="104">
        <f t="shared" si="308"/>
        <v>0</v>
      </c>
      <c r="NQL70" s="104">
        <f t="shared" si="308"/>
        <v>0</v>
      </c>
      <c r="NQM70" s="104">
        <f t="shared" si="308"/>
        <v>0</v>
      </c>
      <c r="NQN70" s="104">
        <f t="shared" si="308"/>
        <v>0</v>
      </c>
      <c r="NQO70" s="104">
        <f t="shared" si="308"/>
        <v>0</v>
      </c>
      <c r="NQP70" s="104">
        <f t="shared" si="308"/>
        <v>0</v>
      </c>
      <c r="NQQ70" s="104">
        <f t="shared" si="308"/>
        <v>0</v>
      </c>
      <c r="NQR70" s="104">
        <f t="shared" si="308"/>
        <v>0</v>
      </c>
      <c r="NQS70" s="104">
        <f t="shared" si="308"/>
        <v>0</v>
      </c>
      <c r="NQT70" s="104">
        <f t="shared" si="308"/>
        <v>0</v>
      </c>
      <c r="NQU70" s="104">
        <f t="shared" si="308"/>
        <v>0</v>
      </c>
      <c r="NQV70" s="104">
        <f t="shared" si="308"/>
        <v>0</v>
      </c>
      <c r="NQW70" s="104">
        <f t="shared" si="308"/>
        <v>0</v>
      </c>
      <c r="NQX70" s="104">
        <f t="shared" si="308"/>
        <v>0</v>
      </c>
      <c r="NQY70" s="104">
        <f t="shared" si="308"/>
        <v>0</v>
      </c>
      <c r="NQZ70" s="104">
        <f t="shared" si="308"/>
        <v>0</v>
      </c>
      <c r="NRA70" s="104">
        <f t="shared" si="308"/>
        <v>0</v>
      </c>
      <c r="NRB70" s="104">
        <f t="shared" si="308"/>
        <v>0</v>
      </c>
      <c r="NRC70" s="104">
        <f t="shared" si="308"/>
        <v>0</v>
      </c>
      <c r="NRD70" s="104">
        <f t="shared" si="308"/>
        <v>0</v>
      </c>
      <c r="NRE70" s="104">
        <f t="shared" ref="NRE70:NTP70" si="309">+NRE10+NRE18+NRE27+NRE33+NRE39+NRE45+NRE58-NRE69+NRE50</f>
        <v>0</v>
      </c>
      <c r="NRF70" s="104">
        <f t="shared" si="309"/>
        <v>0</v>
      </c>
      <c r="NRG70" s="104">
        <f t="shared" si="309"/>
        <v>0</v>
      </c>
      <c r="NRH70" s="104">
        <f t="shared" si="309"/>
        <v>0</v>
      </c>
      <c r="NRI70" s="104">
        <f t="shared" si="309"/>
        <v>0</v>
      </c>
      <c r="NRJ70" s="104">
        <f t="shared" si="309"/>
        <v>0</v>
      </c>
      <c r="NRK70" s="104">
        <f t="shared" si="309"/>
        <v>0</v>
      </c>
      <c r="NRL70" s="104">
        <f t="shared" si="309"/>
        <v>0</v>
      </c>
      <c r="NRM70" s="104">
        <f t="shared" si="309"/>
        <v>0</v>
      </c>
      <c r="NRN70" s="104">
        <f t="shared" si="309"/>
        <v>0</v>
      </c>
      <c r="NRO70" s="104">
        <f t="shared" si="309"/>
        <v>0</v>
      </c>
      <c r="NRP70" s="104">
        <f t="shared" si="309"/>
        <v>0</v>
      </c>
      <c r="NRQ70" s="104">
        <f t="shared" si="309"/>
        <v>0</v>
      </c>
      <c r="NRR70" s="104">
        <f t="shared" si="309"/>
        <v>0</v>
      </c>
      <c r="NRS70" s="104">
        <f t="shared" si="309"/>
        <v>0</v>
      </c>
      <c r="NRT70" s="104">
        <f t="shared" si="309"/>
        <v>0</v>
      </c>
      <c r="NRU70" s="104">
        <f t="shared" si="309"/>
        <v>0</v>
      </c>
      <c r="NRV70" s="104">
        <f t="shared" si="309"/>
        <v>0</v>
      </c>
      <c r="NRW70" s="104">
        <f t="shared" si="309"/>
        <v>0</v>
      </c>
      <c r="NRX70" s="104">
        <f t="shared" si="309"/>
        <v>0</v>
      </c>
      <c r="NRY70" s="104">
        <f t="shared" si="309"/>
        <v>0</v>
      </c>
      <c r="NRZ70" s="104">
        <f t="shared" si="309"/>
        <v>0</v>
      </c>
      <c r="NSA70" s="104">
        <f t="shared" si="309"/>
        <v>0</v>
      </c>
      <c r="NSB70" s="104">
        <f t="shared" si="309"/>
        <v>0</v>
      </c>
      <c r="NSC70" s="104">
        <f t="shared" si="309"/>
        <v>0</v>
      </c>
      <c r="NSD70" s="104">
        <f t="shared" si="309"/>
        <v>0</v>
      </c>
      <c r="NSE70" s="104">
        <f t="shared" si="309"/>
        <v>0</v>
      </c>
      <c r="NSF70" s="104">
        <f t="shared" si="309"/>
        <v>0</v>
      </c>
      <c r="NSG70" s="104">
        <f t="shared" si="309"/>
        <v>0</v>
      </c>
      <c r="NSH70" s="104">
        <f t="shared" si="309"/>
        <v>0</v>
      </c>
      <c r="NSI70" s="104">
        <f t="shared" si="309"/>
        <v>0</v>
      </c>
      <c r="NSJ70" s="104">
        <f t="shared" si="309"/>
        <v>0</v>
      </c>
      <c r="NSK70" s="104">
        <f t="shared" si="309"/>
        <v>0</v>
      </c>
      <c r="NSL70" s="104">
        <f t="shared" si="309"/>
        <v>0</v>
      </c>
      <c r="NSM70" s="104">
        <f t="shared" si="309"/>
        <v>0</v>
      </c>
      <c r="NSN70" s="104">
        <f t="shared" si="309"/>
        <v>0</v>
      </c>
      <c r="NSO70" s="104">
        <f t="shared" si="309"/>
        <v>0</v>
      </c>
      <c r="NSP70" s="104">
        <f t="shared" si="309"/>
        <v>0</v>
      </c>
      <c r="NSQ70" s="104">
        <f t="shared" si="309"/>
        <v>0</v>
      </c>
      <c r="NSR70" s="104">
        <f t="shared" si="309"/>
        <v>0</v>
      </c>
      <c r="NSS70" s="104">
        <f t="shared" si="309"/>
        <v>0</v>
      </c>
      <c r="NST70" s="104">
        <f t="shared" si="309"/>
        <v>0</v>
      </c>
      <c r="NSU70" s="104">
        <f t="shared" si="309"/>
        <v>0</v>
      </c>
      <c r="NSV70" s="104">
        <f t="shared" si="309"/>
        <v>0</v>
      </c>
      <c r="NSW70" s="104">
        <f t="shared" si="309"/>
        <v>0</v>
      </c>
      <c r="NSX70" s="104">
        <f t="shared" si="309"/>
        <v>0</v>
      </c>
      <c r="NSY70" s="104">
        <f t="shared" si="309"/>
        <v>0</v>
      </c>
      <c r="NSZ70" s="104">
        <f t="shared" si="309"/>
        <v>0</v>
      </c>
      <c r="NTA70" s="104">
        <f t="shared" si="309"/>
        <v>0</v>
      </c>
      <c r="NTB70" s="104">
        <f t="shared" si="309"/>
        <v>0</v>
      </c>
      <c r="NTC70" s="104">
        <f t="shared" si="309"/>
        <v>0</v>
      </c>
      <c r="NTD70" s="104">
        <f t="shared" si="309"/>
        <v>0</v>
      </c>
      <c r="NTE70" s="104">
        <f t="shared" si="309"/>
        <v>0</v>
      </c>
      <c r="NTF70" s="104">
        <f t="shared" si="309"/>
        <v>0</v>
      </c>
      <c r="NTG70" s="104">
        <f t="shared" si="309"/>
        <v>0</v>
      </c>
      <c r="NTH70" s="104">
        <f t="shared" si="309"/>
        <v>0</v>
      </c>
      <c r="NTI70" s="104">
        <f t="shared" si="309"/>
        <v>0</v>
      </c>
      <c r="NTJ70" s="104">
        <f t="shared" si="309"/>
        <v>0</v>
      </c>
      <c r="NTK70" s="104">
        <f t="shared" si="309"/>
        <v>0</v>
      </c>
      <c r="NTL70" s="104">
        <f t="shared" si="309"/>
        <v>0</v>
      </c>
      <c r="NTM70" s="104">
        <f t="shared" si="309"/>
        <v>0</v>
      </c>
      <c r="NTN70" s="104">
        <f t="shared" si="309"/>
        <v>0</v>
      </c>
      <c r="NTO70" s="104">
        <f t="shared" si="309"/>
        <v>0</v>
      </c>
      <c r="NTP70" s="104">
        <f t="shared" si="309"/>
        <v>0</v>
      </c>
      <c r="NTQ70" s="104">
        <f t="shared" ref="NTQ70:NWB70" si="310">+NTQ10+NTQ18+NTQ27+NTQ33+NTQ39+NTQ45+NTQ58-NTQ69+NTQ50</f>
        <v>0</v>
      </c>
      <c r="NTR70" s="104">
        <f t="shared" si="310"/>
        <v>0</v>
      </c>
      <c r="NTS70" s="104">
        <f t="shared" si="310"/>
        <v>0</v>
      </c>
      <c r="NTT70" s="104">
        <f t="shared" si="310"/>
        <v>0</v>
      </c>
      <c r="NTU70" s="104">
        <f t="shared" si="310"/>
        <v>0</v>
      </c>
      <c r="NTV70" s="104">
        <f t="shared" si="310"/>
        <v>0</v>
      </c>
      <c r="NTW70" s="104">
        <f t="shared" si="310"/>
        <v>0</v>
      </c>
      <c r="NTX70" s="104">
        <f t="shared" si="310"/>
        <v>0</v>
      </c>
      <c r="NTY70" s="104">
        <f t="shared" si="310"/>
        <v>0</v>
      </c>
      <c r="NTZ70" s="104">
        <f t="shared" si="310"/>
        <v>0</v>
      </c>
      <c r="NUA70" s="104">
        <f t="shared" si="310"/>
        <v>0</v>
      </c>
      <c r="NUB70" s="104">
        <f t="shared" si="310"/>
        <v>0</v>
      </c>
      <c r="NUC70" s="104">
        <f t="shared" si="310"/>
        <v>0</v>
      </c>
      <c r="NUD70" s="104">
        <f t="shared" si="310"/>
        <v>0</v>
      </c>
      <c r="NUE70" s="104">
        <f t="shared" si="310"/>
        <v>0</v>
      </c>
      <c r="NUF70" s="104">
        <f t="shared" si="310"/>
        <v>0</v>
      </c>
      <c r="NUG70" s="104">
        <f t="shared" si="310"/>
        <v>0</v>
      </c>
      <c r="NUH70" s="104">
        <f t="shared" si="310"/>
        <v>0</v>
      </c>
      <c r="NUI70" s="104">
        <f t="shared" si="310"/>
        <v>0</v>
      </c>
      <c r="NUJ70" s="104">
        <f t="shared" si="310"/>
        <v>0</v>
      </c>
      <c r="NUK70" s="104">
        <f t="shared" si="310"/>
        <v>0</v>
      </c>
      <c r="NUL70" s="104">
        <f t="shared" si="310"/>
        <v>0</v>
      </c>
      <c r="NUM70" s="104">
        <f t="shared" si="310"/>
        <v>0</v>
      </c>
      <c r="NUN70" s="104">
        <f t="shared" si="310"/>
        <v>0</v>
      </c>
      <c r="NUO70" s="104">
        <f t="shared" si="310"/>
        <v>0</v>
      </c>
      <c r="NUP70" s="104">
        <f t="shared" si="310"/>
        <v>0</v>
      </c>
      <c r="NUQ70" s="104">
        <f t="shared" si="310"/>
        <v>0</v>
      </c>
      <c r="NUR70" s="104">
        <f t="shared" si="310"/>
        <v>0</v>
      </c>
      <c r="NUS70" s="104">
        <f t="shared" si="310"/>
        <v>0</v>
      </c>
      <c r="NUT70" s="104">
        <f t="shared" si="310"/>
        <v>0</v>
      </c>
      <c r="NUU70" s="104">
        <f t="shared" si="310"/>
        <v>0</v>
      </c>
      <c r="NUV70" s="104">
        <f t="shared" si="310"/>
        <v>0</v>
      </c>
      <c r="NUW70" s="104">
        <f t="shared" si="310"/>
        <v>0</v>
      </c>
      <c r="NUX70" s="104">
        <f t="shared" si="310"/>
        <v>0</v>
      </c>
      <c r="NUY70" s="104">
        <f t="shared" si="310"/>
        <v>0</v>
      </c>
      <c r="NUZ70" s="104">
        <f t="shared" si="310"/>
        <v>0</v>
      </c>
      <c r="NVA70" s="104">
        <f t="shared" si="310"/>
        <v>0</v>
      </c>
      <c r="NVB70" s="104">
        <f t="shared" si="310"/>
        <v>0</v>
      </c>
      <c r="NVC70" s="104">
        <f t="shared" si="310"/>
        <v>0</v>
      </c>
      <c r="NVD70" s="104">
        <f t="shared" si="310"/>
        <v>0</v>
      </c>
      <c r="NVE70" s="104">
        <f t="shared" si="310"/>
        <v>0</v>
      </c>
      <c r="NVF70" s="104">
        <f t="shared" si="310"/>
        <v>0</v>
      </c>
      <c r="NVG70" s="104">
        <f t="shared" si="310"/>
        <v>0</v>
      </c>
      <c r="NVH70" s="104">
        <f t="shared" si="310"/>
        <v>0</v>
      </c>
      <c r="NVI70" s="104">
        <f t="shared" si="310"/>
        <v>0</v>
      </c>
      <c r="NVJ70" s="104">
        <f t="shared" si="310"/>
        <v>0</v>
      </c>
      <c r="NVK70" s="104">
        <f t="shared" si="310"/>
        <v>0</v>
      </c>
      <c r="NVL70" s="104">
        <f t="shared" si="310"/>
        <v>0</v>
      </c>
      <c r="NVM70" s="104">
        <f t="shared" si="310"/>
        <v>0</v>
      </c>
      <c r="NVN70" s="104">
        <f t="shared" si="310"/>
        <v>0</v>
      </c>
      <c r="NVO70" s="104">
        <f t="shared" si="310"/>
        <v>0</v>
      </c>
      <c r="NVP70" s="104">
        <f t="shared" si="310"/>
        <v>0</v>
      </c>
      <c r="NVQ70" s="104">
        <f t="shared" si="310"/>
        <v>0</v>
      </c>
      <c r="NVR70" s="104">
        <f t="shared" si="310"/>
        <v>0</v>
      </c>
      <c r="NVS70" s="104">
        <f t="shared" si="310"/>
        <v>0</v>
      </c>
      <c r="NVT70" s="104">
        <f t="shared" si="310"/>
        <v>0</v>
      </c>
      <c r="NVU70" s="104">
        <f t="shared" si="310"/>
        <v>0</v>
      </c>
      <c r="NVV70" s="104">
        <f t="shared" si="310"/>
        <v>0</v>
      </c>
      <c r="NVW70" s="104">
        <f t="shared" si="310"/>
        <v>0</v>
      </c>
      <c r="NVX70" s="104">
        <f t="shared" si="310"/>
        <v>0</v>
      </c>
      <c r="NVY70" s="104">
        <f t="shared" si="310"/>
        <v>0</v>
      </c>
      <c r="NVZ70" s="104">
        <f t="shared" si="310"/>
        <v>0</v>
      </c>
      <c r="NWA70" s="104">
        <f t="shared" si="310"/>
        <v>0</v>
      </c>
      <c r="NWB70" s="104">
        <f t="shared" si="310"/>
        <v>0</v>
      </c>
      <c r="NWC70" s="104">
        <f t="shared" ref="NWC70:NYN70" si="311">+NWC10+NWC18+NWC27+NWC33+NWC39+NWC45+NWC58-NWC69+NWC50</f>
        <v>0</v>
      </c>
      <c r="NWD70" s="104">
        <f t="shared" si="311"/>
        <v>0</v>
      </c>
      <c r="NWE70" s="104">
        <f t="shared" si="311"/>
        <v>0</v>
      </c>
      <c r="NWF70" s="104">
        <f t="shared" si="311"/>
        <v>0</v>
      </c>
      <c r="NWG70" s="104">
        <f t="shared" si="311"/>
        <v>0</v>
      </c>
      <c r="NWH70" s="104">
        <f t="shared" si="311"/>
        <v>0</v>
      </c>
      <c r="NWI70" s="104">
        <f t="shared" si="311"/>
        <v>0</v>
      </c>
      <c r="NWJ70" s="104">
        <f t="shared" si="311"/>
        <v>0</v>
      </c>
      <c r="NWK70" s="104">
        <f t="shared" si="311"/>
        <v>0</v>
      </c>
      <c r="NWL70" s="104">
        <f t="shared" si="311"/>
        <v>0</v>
      </c>
      <c r="NWM70" s="104">
        <f t="shared" si="311"/>
        <v>0</v>
      </c>
      <c r="NWN70" s="104">
        <f t="shared" si="311"/>
        <v>0</v>
      </c>
      <c r="NWO70" s="104">
        <f t="shared" si="311"/>
        <v>0</v>
      </c>
      <c r="NWP70" s="104">
        <f t="shared" si="311"/>
        <v>0</v>
      </c>
      <c r="NWQ70" s="104">
        <f t="shared" si="311"/>
        <v>0</v>
      </c>
      <c r="NWR70" s="104">
        <f t="shared" si="311"/>
        <v>0</v>
      </c>
      <c r="NWS70" s="104">
        <f t="shared" si="311"/>
        <v>0</v>
      </c>
      <c r="NWT70" s="104">
        <f t="shared" si="311"/>
        <v>0</v>
      </c>
      <c r="NWU70" s="104">
        <f t="shared" si="311"/>
        <v>0</v>
      </c>
      <c r="NWV70" s="104">
        <f t="shared" si="311"/>
        <v>0</v>
      </c>
      <c r="NWW70" s="104">
        <f t="shared" si="311"/>
        <v>0</v>
      </c>
      <c r="NWX70" s="104">
        <f t="shared" si="311"/>
        <v>0</v>
      </c>
      <c r="NWY70" s="104">
        <f t="shared" si="311"/>
        <v>0</v>
      </c>
      <c r="NWZ70" s="104">
        <f t="shared" si="311"/>
        <v>0</v>
      </c>
      <c r="NXA70" s="104">
        <f t="shared" si="311"/>
        <v>0</v>
      </c>
      <c r="NXB70" s="104">
        <f t="shared" si="311"/>
        <v>0</v>
      </c>
      <c r="NXC70" s="104">
        <f t="shared" si="311"/>
        <v>0</v>
      </c>
      <c r="NXD70" s="104">
        <f t="shared" si="311"/>
        <v>0</v>
      </c>
      <c r="NXE70" s="104">
        <f t="shared" si="311"/>
        <v>0</v>
      </c>
      <c r="NXF70" s="104">
        <f t="shared" si="311"/>
        <v>0</v>
      </c>
      <c r="NXG70" s="104">
        <f t="shared" si="311"/>
        <v>0</v>
      </c>
      <c r="NXH70" s="104">
        <f t="shared" si="311"/>
        <v>0</v>
      </c>
      <c r="NXI70" s="104">
        <f t="shared" si="311"/>
        <v>0</v>
      </c>
      <c r="NXJ70" s="104">
        <f t="shared" si="311"/>
        <v>0</v>
      </c>
      <c r="NXK70" s="104">
        <f t="shared" si="311"/>
        <v>0</v>
      </c>
      <c r="NXL70" s="104">
        <f t="shared" si="311"/>
        <v>0</v>
      </c>
      <c r="NXM70" s="104">
        <f t="shared" si="311"/>
        <v>0</v>
      </c>
      <c r="NXN70" s="104">
        <f t="shared" si="311"/>
        <v>0</v>
      </c>
      <c r="NXO70" s="104">
        <f t="shared" si="311"/>
        <v>0</v>
      </c>
      <c r="NXP70" s="104">
        <f t="shared" si="311"/>
        <v>0</v>
      </c>
      <c r="NXQ70" s="104">
        <f t="shared" si="311"/>
        <v>0</v>
      </c>
      <c r="NXR70" s="104">
        <f t="shared" si="311"/>
        <v>0</v>
      </c>
      <c r="NXS70" s="104">
        <f t="shared" si="311"/>
        <v>0</v>
      </c>
      <c r="NXT70" s="104">
        <f t="shared" si="311"/>
        <v>0</v>
      </c>
      <c r="NXU70" s="104">
        <f t="shared" si="311"/>
        <v>0</v>
      </c>
      <c r="NXV70" s="104">
        <f t="shared" si="311"/>
        <v>0</v>
      </c>
      <c r="NXW70" s="104">
        <f t="shared" si="311"/>
        <v>0</v>
      </c>
      <c r="NXX70" s="104">
        <f t="shared" si="311"/>
        <v>0</v>
      </c>
      <c r="NXY70" s="104">
        <f t="shared" si="311"/>
        <v>0</v>
      </c>
      <c r="NXZ70" s="104">
        <f t="shared" si="311"/>
        <v>0</v>
      </c>
      <c r="NYA70" s="104">
        <f t="shared" si="311"/>
        <v>0</v>
      </c>
      <c r="NYB70" s="104">
        <f t="shared" si="311"/>
        <v>0</v>
      </c>
      <c r="NYC70" s="104">
        <f t="shared" si="311"/>
        <v>0</v>
      </c>
      <c r="NYD70" s="104">
        <f t="shared" si="311"/>
        <v>0</v>
      </c>
      <c r="NYE70" s="104">
        <f t="shared" si="311"/>
        <v>0</v>
      </c>
      <c r="NYF70" s="104">
        <f t="shared" si="311"/>
        <v>0</v>
      </c>
      <c r="NYG70" s="104">
        <f t="shared" si="311"/>
        <v>0</v>
      </c>
      <c r="NYH70" s="104">
        <f t="shared" si="311"/>
        <v>0</v>
      </c>
      <c r="NYI70" s="104">
        <f t="shared" si="311"/>
        <v>0</v>
      </c>
      <c r="NYJ70" s="104">
        <f t="shared" si="311"/>
        <v>0</v>
      </c>
      <c r="NYK70" s="104">
        <f t="shared" si="311"/>
        <v>0</v>
      </c>
      <c r="NYL70" s="104">
        <f t="shared" si="311"/>
        <v>0</v>
      </c>
      <c r="NYM70" s="104">
        <f t="shared" si="311"/>
        <v>0</v>
      </c>
      <c r="NYN70" s="104">
        <f t="shared" si="311"/>
        <v>0</v>
      </c>
      <c r="NYO70" s="104">
        <f t="shared" ref="NYO70:OAZ70" si="312">+NYO10+NYO18+NYO27+NYO33+NYO39+NYO45+NYO58-NYO69+NYO50</f>
        <v>0</v>
      </c>
      <c r="NYP70" s="104">
        <f t="shared" si="312"/>
        <v>0</v>
      </c>
      <c r="NYQ70" s="104">
        <f t="shared" si="312"/>
        <v>0</v>
      </c>
      <c r="NYR70" s="104">
        <f t="shared" si="312"/>
        <v>0</v>
      </c>
      <c r="NYS70" s="104">
        <f t="shared" si="312"/>
        <v>0</v>
      </c>
      <c r="NYT70" s="104">
        <f t="shared" si="312"/>
        <v>0</v>
      </c>
      <c r="NYU70" s="104">
        <f t="shared" si="312"/>
        <v>0</v>
      </c>
      <c r="NYV70" s="104">
        <f t="shared" si="312"/>
        <v>0</v>
      </c>
      <c r="NYW70" s="104">
        <f t="shared" si="312"/>
        <v>0</v>
      </c>
      <c r="NYX70" s="104">
        <f t="shared" si="312"/>
        <v>0</v>
      </c>
      <c r="NYY70" s="104">
        <f t="shared" si="312"/>
        <v>0</v>
      </c>
      <c r="NYZ70" s="104">
        <f t="shared" si="312"/>
        <v>0</v>
      </c>
      <c r="NZA70" s="104">
        <f t="shared" si="312"/>
        <v>0</v>
      </c>
      <c r="NZB70" s="104">
        <f t="shared" si="312"/>
        <v>0</v>
      </c>
      <c r="NZC70" s="104">
        <f t="shared" si="312"/>
        <v>0</v>
      </c>
      <c r="NZD70" s="104">
        <f t="shared" si="312"/>
        <v>0</v>
      </c>
      <c r="NZE70" s="104">
        <f t="shared" si="312"/>
        <v>0</v>
      </c>
      <c r="NZF70" s="104">
        <f t="shared" si="312"/>
        <v>0</v>
      </c>
      <c r="NZG70" s="104">
        <f t="shared" si="312"/>
        <v>0</v>
      </c>
      <c r="NZH70" s="104">
        <f t="shared" si="312"/>
        <v>0</v>
      </c>
      <c r="NZI70" s="104">
        <f t="shared" si="312"/>
        <v>0</v>
      </c>
      <c r="NZJ70" s="104">
        <f t="shared" si="312"/>
        <v>0</v>
      </c>
      <c r="NZK70" s="104">
        <f t="shared" si="312"/>
        <v>0</v>
      </c>
      <c r="NZL70" s="104">
        <f t="shared" si="312"/>
        <v>0</v>
      </c>
      <c r="NZM70" s="104">
        <f t="shared" si="312"/>
        <v>0</v>
      </c>
      <c r="NZN70" s="104">
        <f t="shared" si="312"/>
        <v>0</v>
      </c>
      <c r="NZO70" s="104">
        <f t="shared" si="312"/>
        <v>0</v>
      </c>
      <c r="NZP70" s="104">
        <f t="shared" si="312"/>
        <v>0</v>
      </c>
      <c r="NZQ70" s="104">
        <f t="shared" si="312"/>
        <v>0</v>
      </c>
      <c r="NZR70" s="104">
        <f t="shared" si="312"/>
        <v>0</v>
      </c>
      <c r="NZS70" s="104">
        <f t="shared" si="312"/>
        <v>0</v>
      </c>
      <c r="NZT70" s="104">
        <f t="shared" si="312"/>
        <v>0</v>
      </c>
      <c r="NZU70" s="104">
        <f t="shared" si="312"/>
        <v>0</v>
      </c>
      <c r="NZV70" s="104">
        <f t="shared" si="312"/>
        <v>0</v>
      </c>
      <c r="NZW70" s="104">
        <f t="shared" si="312"/>
        <v>0</v>
      </c>
      <c r="NZX70" s="104">
        <f t="shared" si="312"/>
        <v>0</v>
      </c>
      <c r="NZY70" s="104">
        <f t="shared" si="312"/>
        <v>0</v>
      </c>
      <c r="NZZ70" s="104">
        <f t="shared" si="312"/>
        <v>0</v>
      </c>
      <c r="OAA70" s="104">
        <f t="shared" si="312"/>
        <v>0</v>
      </c>
      <c r="OAB70" s="104">
        <f t="shared" si="312"/>
        <v>0</v>
      </c>
      <c r="OAC70" s="104">
        <f t="shared" si="312"/>
        <v>0</v>
      </c>
      <c r="OAD70" s="104">
        <f t="shared" si="312"/>
        <v>0</v>
      </c>
      <c r="OAE70" s="104">
        <f t="shared" si="312"/>
        <v>0</v>
      </c>
      <c r="OAF70" s="104">
        <f t="shared" si="312"/>
        <v>0</v>
      </c>
      <c r="OAG70" s="104">
        <f t="shared" si="312"/>
        <v>0</v>
      </c>
      <c r="OAH70" s="104">
        <f t="shared" si="312"/>
        <v>0</v>
      </c>
      <c r="OAI70" s="104">
        <f t="shared" si="312"/>
        <v>0</v>
      </c>
      <c r="OAJ70" s="104">
        <f t="shared" si="312"/>
        <v>0</v>
      </c>
      <c r="OAK70" s="104">
        <f t="shared" si="312"/>
        <v>0</v>
      </c>
      <c r="OAL70" s="104">
        <f t="shared" si="312"/>
        <v>0</v>
      </c>
      <c r="OAM70" s="104">
        <f t="shared" si="312"/>
        <v>0</v>
      </c>
      <c r="OAN70" s="104">
        <f t="shared" si="312"/>
        <v>0</v>
      </c>
      <c r="OAO70" s="104">
        <f t="shared" si="312"/>
        <v>0</v>
      </c>
      <c r="OAP70" s="104">
        <f t="shared" si="312"/>
        <v>0</v>
      </c>
      <c r="OAQ70" s="104">
        <f t="shared" si="312"/>
        <v>0</v>
      </c>
      <c r="OAR70" s="104">
        <f t="shared" si="312"/>
        <v>0</v>
      </c>
      <c r="OAS70" s="104">
        <f t="shared" si="312"/>
        <v>0</v>
      </c>
      <c r="OAT70" s="104">
        <f t="shared" si="312"/>
        <v>0</v>
      </c>
      <c r="OAU70" s="104">
        <f t="shared" si="312"/>
        <v>0</v>
      </c>
      <c r="OAV70" s="104">
        <f t="shared" si="312"/>
        <v>0</v>
      </c>
      <c r="OAW70" s="104">
        <f t="shared" si="312"/>
        <v>0</v>
      </c>
      <c r="OAX70" s="104">
        <f t="shared" si="312"/>
        <v>0</v>
      </c>
      <c r="OAY70" s="104">
        <f t="shared" si="312"/>
        <v>0</v>
      </c>
      <c r="OAZ70" s="104">
        <f t="shared" si="312"/>
        <v>0</v>
      </c>
      <c r="OBA70" s="104">
        <f t="shared" ref="OBA70:ODL70" si="313">+OBA10+OBA18+OBA27+OBA33+OBA39+OBA45+OBA58-OBA69+OBA50</f>
        <v>0</v>
      </c>
      <c r="OBB70" s="104">
        <f t="shared" si="313"/>
        <v>0</v>
      </c>
      <c r="OBC70" s="104">
        <f t="shared" si="313"/>
        <v>0</v>
      </c>
      <c r="OBD70" s="104">
        <f t="shared" si="313"/>
        <v>0</v>
      </c>
      <c r="OBE70" s="104">
        <f t="shared" si="313"/>
        <v>0</v>
      </c>
      <c r="OBF70" s="104">
        <f t="shared" si="313"/>
        <v>0</v>
      </c>
      <c r="OBG70" s="104">
        <f t="shared" si="313"/>
        <v>0</v>
      </c>
      <c r="OBH70" s="104">
        <f t="shared" si="313"/>
        <v>0</v>
      </c>
      <c r="OBI70" s="104">
        <f t="shared" si="313"/>
        <v>0</v>
      </c>
      <c r="OBJ70" s="104">
        <f t="shared" si="313"/>
        <v>0</v>
      </c>
      <c r="OBK70" s="104">
        <f t="shared" si="313"/>
        <v>0</v>
      </c>
      <c r="OBL70" s="104">
        <f t="shared" si="313"/>
        <v>0</v>
      </c>
      <c r="OBM70" s="104">
        <f t="shared" si="313"/>
        <v>0</v>
      </c>
      <c r="OBN70" s="104">
        <f t="shared" si="313"/>
        <v>0</v>
      </c>
      <c r="OBO70" s="104">
        <f t="shared" si="313"/>
        <v>0</v>
      </c>
      <c r="OBP70" s="104">
        <f t="shared" si="313"/>
        <v>0</v>
      </c>
      <c r="OBQ70" s="104">
        <f t="shared" si="313"/>
        <v>0</v>
      </c>
      <c r="OBR70" s="104">
        <f t="shared" si="313"/>
        <v>0</v>
      </c>
      <c r="OBS70" s="104">
        <f t="shared" si="313"/>
        <v>0</v>
      </c>
      <c r="OBT70" s="104">
        <f t="shared" si="313"/>
        <v>0</v>
      </c>
      <c r="OBU70" s="104">
        <f t="shared" si="313"/>
        <v>0</v>
      </c>
      <c r="OBV70" s="104">
        <f t="shared" si="313"/>
        <v>0</v>
      </c>
      <c r="OBW70" s="104">
        <f t="shared" si="313"/>
        <v>0</v>
      </c>
      <c r="OBX70" s="104">
        <f t="shared" si="313"/>
        <v>0</v>
      </c>
      <c r="OBY70" s="104">
        <f t="shared" si="313"/>
        <v>0</v>
      </c>
      <c r="OBZ70" s="104">
        <f t="shared" si="313"/>
        <v>0</v>
      </c>
      <c r="OCA70" s="104">
        <f t="shared" si="313"/>
        <v>0</v>
      </c>
      <c r="OCB70" s="104">
        <f t="shared" si="313"/>
        <v>0</v>
      </c>
      <c r="OCC70" s="104">
        <f t="shared" si="313"/>
        <v>0</v>
      </c>
      <c r="OCD70" s="104">
        <f t="shared" si="313"/>
        <v>0</v>
      </c>
      <c r="OCE70" s="104">
        <f t="shared" si="313"/>
        <v>0</v>
      </c>
      <c r="OCF70" s="104">
        <f t="shared" si="313"/>
        <v>0</v>
      </c>
      <c r="OCG70" s="104">
        <f t="shared" si="313"/>
        <v>0</v>
      </c>
      <c r="OCH70" s="104">
        <f t="shared" si="313"/>
        <v>0</v>
      </c>
      <c r="OCI70" s="104">
        <f t="shared" si="313"/>
        <v>0</v>
      </c>
      <c r="OCJ70" s="104">
        <f t="shared" si="313"/>
        <v>0</v>
      </c>
      <c r="OCK70" s="104">
        <f t="shared" si="313"/>
        <v>0</v>
      </c>
      <c r="OCL70" s="104">
        <f t="shared" si="313"/>
        <v>0</v>
      </c>
      <c r="OCM70" s="104">
        <f t="shared" si="313"/>
        <v>0</v>
      </c>
      <c r="OCN70" s="104">
        <f t="shared" si="313"/>
        <v>0</v>
      </c>
      <c r="OCO70" s="104">
        <f t="shared" si="313"/>
        <v>0</v>
      </c>
      <c r="OCP70" s="104">
        <f t="shared" si="313"/>
        <v>0</v>
      </c>
      <c r="OCQ70" s="104">
        <f t="shared" si="313"/>
        <v>0</v>
      </c>
      <c r="OCR70" s="104">
        <f t="shared" si="313"/>
        <v>0</v>
      </c>
      <c r="OCS70" s="104">
        <f t="shared" si="313"/>
        <v>0</v>
      </c>
      <c r="OCT70" s="104">
        <f t="shared" si="313"/>
        <v>0</v>
      </c>
      <c r="OCU70" s="104">
        <f t="shared" si="313"/>
        <v>0</v>
      </c>
      <c r="OCV70" s="104">
        <f t="shared" si="313"/>
        <v>0</v>
      </c>
      <c r="OCW70" s="104">
        <f t="shared" si="313"/>
        <v>0</v>
      </c>
      <c r="OCX70" s="104">
        <f t="shared" si="313"/>
        <v>0</v>
      </c>
      <c r="OCY70" s="104">
        <f t="shared" si="313"/>
        <v>0</v>
      </c>
      <c r="OCZ70" s="104">
        <f t="shared" si="313"/>
        <v>0</v>
      </c>
      <c r="ODA70" s="104">
        <f t="shared" si="313"/>
        <v>0</v>
      </c>
      <c r="ODB70" s="104">
        <f t="shared" si="313"/>
        <v>0</v>
      </c>
      <c r="ODC70" s="104">
        <f t="shared" si="313"/>
        <v>0</v>
      </c>
      <c r="ODD70" s="104">
        <f t="shared" si="313"/>
        <v>0</v>
      </c>
      <c r="ODE70" s="104">
        <f t="shared" si="313"/>
        <v>0</v>
      </c>
      <c r="ODF70" s="104">
        <f t="shared" si="313"/>
        <v>0</v>
      </c>
      <c r="ODG70" s="104">
        <f t="shared" si="313"/>
        <v>0</v>
      </c>
      <c r="ODH70" s="104">
        <f t="shared" si="313"/>
        <v>0</v>
      </c>
      <c r="ODI70" s="104">
        <f t="shared" si="313"/>
        <v>0</v>
      </c>
      <c r="ODJ70" s="104">
        <f t="shared" si="313"/>
        <v>0</v>
      </c>
      <c r="ODK70" s="104">
        <f t="shared" si="313"/>
        <v>0</v>
      </c>
      <c r="ODL70" s="104">
        <f t="shared" si="313"/>
        <v>0</v>
      </c>
      <c r="ODM70" s="104">
        <f t="shared" ref="ODM70:OFX70" si="314">+ODM10+ODM18+ODM27+ODM33+ODM39+ODM45+ODM58-ODM69+ODM50</f>
        <v>0</v>
      </c>
      <c r="ODN70" s="104">
        <f t="shared" si="314"/>
        <v>0</v>
      </c>
      <c r="ODO70" s="104">
        <f t="shared" si="314"/>
        <v>0</v>
      </c>
      <c r="ODP70" s="104">
        <f t="shared" si="314"/>
        <v>0</v>
      </c>
      <c r="ODQ70" s="104">
        <f t="shared" si="314"/>
        <v>0</v>
      </c>
      <c r="ODR70" s="104">
        <f t="shared" si="314"/>
        <v>0</v>
      </c>
      <c r="ODS70" s="104">
        <f t="shared" si="314"/>
        <v>0</v>
      </c>
      <c r="ODT70" s="104">
        <f t="shared" si="314"/>
        <v>0</v>
      </c>
      <c r="ODU70" s="104">
        <f t="shared" si="314"/>
        <v>0</v>
      </c>
      <c r="ODV70" s="104">
        <f t="shared" si="314"/>
        <v>0</v>
      </c>
      <c r="ODW70" s="104">
        <f t="shared" si="314"/>
        <v>0</v>
      </c>
      <c r="ODX70" s="104">
        <f t="shared" si="314"/>
        <v>0</v>
      </c>
      <c r="ODY70" s="104">
        <f t="shared" si="314"/>
        <v>0</v>
      </c>
      <c r="ODZ70" s="104">
        <f t="shared" si="314"/>
        <v>0</v>
      </c>
      <c r="OEA70" s="104">
        <f t="shared" si="314"/>
        <v>0</v>
      </c>
      <c r="OEB70" s="104">
        <f t="shared" si="314"/>
        <v>0</v>
      </c>
      <c r="OEC70" s="104">
        <f t="shared" si="314"/>
        <v>0</v>
      </c>
      <c r="OED70" s="104">
        <f t="shared" si="314"/>
        <v>0</v>
      </c>
      <c r="OEE70" s="104">
        <f t="shared" si="314"/>
        <v>0</v>
      </c>
      <c r="OEF70" s="104">
        <f t="shared" si="314"/>
        <v>0</v>
      </c>
      <c r="OEG70" s="104">
        <f t="shared" si="314"/>
        <v>0</v>
      </c>
      <c r="OEH70" s="104">
        <f t="shared" si="314"/>
        <v>0</v>
      </c>
      <c r="OEI70" s="104">
        <f t="shared" si="314"/>
        <v>0</v>
      </c>
      <c r="OEJ70" s="104">
        <f t="shared" si="314"/>
        <v>0</v>
      </c>
      <c r="OEK70" s="104">
        <f t="shared" si="314"/>
        <v>0</v>
      </c>
      <c r="OEL70" s="104">
        <f t="shared" si="314"/>
        <v>0</v>
      </c>
      <c r="OEM70" s="104">
        <f t="shared" si="314"/>
        <v>0</v>
      </c>
      <c r="OEN70" s="104">
        <f t="shared" si="314"/>
        <v>0</v>
      </c>
      <c r="OEO70" s="104">
        <f t="shared" si="314"/>
        <v>0</v>
      </c>
      <c r="OEP70" s="104">
        <f t="shared" si="314"/>
        <v>0</v>
      </c>
      <c r="OEQ70" s="104">
        <f t="shared" si="314"/>
        <v>0</v>
      </c>
      <c r="OER70" s="104">
        <f t="shared" si="314"/>
        <v>0</v>
      </c>
      <c r="OES70" s="104">
        <f t="shared" si="314"/>
        <v>0</v>
      </c>
      <c r="OET70" s="104">
        <f t="shared" si="314"/>
        <v>0</v>
      </c>
      <c r="OEU70" s="104">
        <f t="shared" si="314"/>
        <v>0</v>
      </c>
      <c r="OEV70" s="104">
        <f t="shared" si="314"/>
        <v>0</v>
      </c>
      <c r="OEW70" s="104">
        <f t="shared" si="314"/>
        <v>0</v>
      </c>
      <c r="OEX70" s="104">
        <f t="shared" si="314"/>
        <v>0</v>
      </c>
      <c r="OEY70" s="104">
        <f t="shared" si="314"/>
        <v>0</v>
      </c>
      <c r="OEZ70" s="104">
        <f t="shared" si="314"/>
        <v>0</v>
      </c>
      <c r="OFA70" s="104">
        <f t="shared" si="314"/>
        <v>0</v>
      </c>
      <c r="OFB70" s="104">
        <f t="shared" si="314"/>
        <v>0</v>
      </c>
      <c r="OFC70" s="104">
        <f t="shared" si="314"/>
        <v>0</v>
      </c>
      <c r="OFD70" s="104">
        <f t="shared" si="314"/>
        <v>0</v>
      </c>
      <c r="OFE70" s="104">
        <f t="shared" si="314"/>
        <v>0</v>
      </c>
      <c r="OFF70" s="104">
        <f t="shared" si="314"/>
        <v>0</v>
      </c>
      <c r="OFG70" s="104">
        <f t="shared" si="314"/>
        <v>0</v>
      </c>
      <c r="OFH70" s="104">
        <f t="shared" si="314"/>
        <v>0</v>
      </c>
      <c r="OFI70" s="104">
        <f t="shared" si="314"/>
        <v>0</v>
      </c>
      <c r="OFJ70" s="104">
        <f t="shared" si="314"/>
        <v>0</v>
      </c>
      <c r="OFK70" s="104">
        <f t="shared" si="314"/>
        <v>0</v>
      </c>
      <c r="OFL70" s="104">
        <f t="shared" si="314"/>
        <v>0</v>
      </c>
      <c r="OFM70" s="104">
        <f t="shared" si="314"/>
        <v>0</v>
      </c>
      <c r="OFN70" s="104">
        <f t="shared" si="314"/>
        <v>0</v>
      </c>
      <c r="OFO70" s="104">
        <f t="shared" si="314"/>
        <v>0</v>
      </c>
      <c r="OFP70" s="104">
        <f t="shared" si="314"/>
        <v>0</v>
      </c>
      <c r="OFQ70" s="104">
        <f t="shared" si="314"/>
        <v>0</v>
      </c>
      <c r="OFR70" s="104">
        <f t="shared" si="314"/>
        <v>0</v>
      </c>
      <c r="OFS70" s="104">
        <f t="shared" si="314"/>
        <v>0</v>
      </c>
      <c r="OFT70" s="104">
        <f t="shared" si="314"/>
        <v>0</v>
      </c>
      <c r="OFU70" s="104">
        <f t="shared" si="314"/>
        <v>0</v>
      </c>
      <c r="OFV70" s="104">
        <f t="shared" si="314"/>
        <v>0</v>
      </c>
      <c r="OFW70" s="104">
        <f t="shared" si="314"/>
        <v>0</v>
      </c>
      <c r="OFX70" s="104">
        <f t="shared" si="314"/>
        <v>0</v>
      </c>
      <c r="OFY70" s="104">
        <f t="shared" ref="OFY70:OIJ70" si="315">+OFY10+OFY18+OFY27+OFY33+OFY39+OFY45+OFY58-OFY69+OFY50</f>
        <v>0</v>
      </c>
      <c r="OFZ70" s="104">
        <f t="shared" si="315"/>
        <v>0</v>
      </c>
      <c r="OGA70" s="104">
        <f t="shared" si="315"/>
        <v>0</v>
      </c>
      <c r="OGB70" s="104">
        <f t="shared" si="315"/>
        <v>0</v>
      </c>
      <c r="OGC70" s="104">
        <f t="shared" si="315"/>
        <v>0</v>
      </c>
      <c r="OGD70" s="104">
        <f t="shared" si="315"/>
        <v>0</v>
      </c>
      <c r="OGE70" s="104">
        <f t="shared" si="315"/>
        <v>0</v>
      </c>
      <c r="OGF70" s="104">
        <f t="shared" si="315"/>
        <v>0</v>
      </c>
      <c r="OGG70" s="104">
        <f t="shared" si="315"/>
        <v>0</v>
      </c>
      <c r="OGH70" s="104">
        <f t="shared" si="315"/>
        <v>0</v>
      </c>
      <c r="OGI70" s="104">
        <f t="shared" si="315"/>
        <v>0</v>
      </c>
      <c r="OGJ70" s="104">
        <f t="shared" si="315"/>
        <v>0</v>
      </c>
      <c r="OGK70" s="104">
        <f t="shared" si="315"/>
        <v>0</v>
      </c>
      <c r="OGL70" s="104">
        <f t="shared" si="315"/>
        <v>0</v>
      </c>
      <c r="OGM70" s="104">
        <f t="shared" si="315"/>
        <v>0</v>
      </c>
      <c r="OGN70" s="104">
        <f t="shared" si="315"/>
        <v>0</v>
      </c>
      <c r="OGO70" s="104">
        <f t="shared" si="315"/>
        <v>0</v>
      </c>
      <c r="OGP70" s="104">
        <f t="shared" si="315"/>
        <v>0</v>
      </c>
      <c r="OGQ70" s="104">
        <f t="shared" si="315"/>
        <v>0</v>
      </c>
      <c r="OGR70" s="104">
        <f t="shared" si="315"/>
        <v>0</v>
      </c>
      <c r="OGS70" s="104">
        <f t="shared" si="315"/>
        <v>0</v>
      </c>
      <c r="OGT70" s="104">
        <f t="shared" si="315"/>
        <v>0</v>
      </c>
      <c r="OGU70" s="104">
        <f t="shared" si="315"/>
        <v>0</v>
      </c>
      <c r="OGV70" s="104">
        <f t="shared" si="315"/>
        <v>0</v>
      </c>
      <c r="OGW70" s="104">
        <f t="shared" si="315"/>
        <v>0</v>
      </c>
      <c r="OGX70" s="104">
        <f t="shared" si="315"/>
        <v>0</v>
      </c>
      <c r="OGY70" s="104">
        <f t="shared" si="315"/>
        <v>0</v>
      </c>
      <c r="OGZ70" s="104">
        <f t="shared" si="315"/>
        <v>0</v>
      </c>
      <c r="OHA70" s="104">
        <f t="shared" si="315"/>
        <v>0</v>
      </c>
      <c r="OHB70" s="104">
        <f t="shared" si="315"/>
        <v>0</v>
      </c>
      <c r="OHC70" s="104">
        <f t="shared" si="315"/>
        <v>0</v>
      </c>
      <c r="OHD70" s="104">
        <f t="shared" si="315"/>
        <v>0</v>
      </c>
      <c r="OHE70" s="104">
        <f t="shared" si="315"/>
        <v>0</v>
      </c>
      <c r="OHF70" s="104">
        <f t="shared" si="315"/>
        <v>0</v>
      </c>
      <c r="OHG70" s="104">
        <f t="shared" si="315"/>
        <v>0</v>
      </c>
      <c r="OHH70" s="104">
        <f t="shared" si="315"/>
        <v>0</v>
      </c>
      <c r="OHI70" s="104">
        <f t="shared" si="315"/>
        <v>0</v>
      </c>
      <c r="OHJ70" s="104">
        <f t="shared" si="315"/>
        <v>0</v>
      </c>
      <c r="OHK70" s="104">
        <f t="shared" si="315"/>
        <v>0</v>
      </c>
      <c r="OHL70" s="104">
        <f t="shared" si="315"/>
        <v>0</v>
      </c>
      <c r="OHM70" s="104">
        <f t="shared" si="315"/>
        <v>0</v>
      </c>
      <c r="OHN70" s="104">
        <f t="shared" si="315"/>
        <v>0</v>
      </c>
      <c r="OHO70" s="104">
        <f t="shared" si="315"/>
        <v>0</v>
      </c>
      <c r="OHP70" s="104">
        <f t="shared" si="315"/>
        <v>0</v>
      </c>
      <c r="OHQ70" s="104">
        <f t="shared" si="315"/>
        <v>0</v>
      </c>
      <c r="OHR70" s="104">
        <f t="shared" si="315"/>
        <v>0</v>
      </c>
      <c r="OHS70" s="104">
        <f t="shared" si="315"/>
        <v>0</v>
      </c>
      <c r="OHT70" s="104">
        <f t="shared" si="315"/>
        <v>0</v>
      </c>
      <c r="OHU70" s="104">
        <f t="shared" si="315"/>
        <v>0</v>
      </c>
      <c r="OHV70" s="104">
        <f t="shared" si="315"/>
        <v>0</v>
      </c>
      <c r="OHW70" s="104">
        <f t="shared" si="315"/>
        <v>0</v>
      </c>
      <c r="OHX70" s="104">
        <f t="shared" si="315"/>
        <v>0</v>
      </c>
      <c r="OHY70" s="104">
        <f t="shared" si="315"/>
        <v>0</v>
      </c>
      <c r="OHZ70" s="104">
        <f t="shared" si="315"/>
        <v>0</v>
      </c>
      <c r="OIA70" s="104">
        <f t="shared" si="315"/>
        <v>0</v>
      </c>
      <c r="OIB70" s="104">
        <f t="shared" si="315"/>
        <v>0</v>
      </c>
      <c r="OIC70" s="104">
        <f t="shared" si="315"/>
        <v>0</v>
      </c>
      <c r="OID70" s="104">
        <f t="shared" si="315"/>
        <v>0</v>
      </c>
      <c r="OIE70" s="104">
        <f t="shared" si="315"/>
        <v>0</v>
      </c>
      <c r="OIF70" s="104">
        <f t="shared" si="315"/>
        <v>0</v>
      </c>
      <c r="OIG70" s="104">
        <f t="shared" si="315"/>
        <v>0</v>
      </c>
      <c r="OIH70" s="104">
        <f t="shared" si="315"/>
        <v>0</v>
      </c>
      <c r="OII70" s="104">
        <f t="shared" si="315"/>
        <v>0</v>
      </c>
      <c r="OIJ70" s="104">
        <f t="shared" si="315"/>
        <v>0</v>
      </c>
      <c r="OIK70" s="104">
        <f t="shared" ref="OIK70:OKV70" si="316">+OIK10+OIK18+OIK27+OIK33+OIK39+OIK45+OIK58-OIK69+OIK50</f>
        <v>0</v>
      </c>
      <c r="OIL70" s="104">
        <f t="shared" si="316"/>
        <v>0</v>
      </c>
      <c r="OIM70" s="104">
        <f t="shared" si="316"/>
        <v>0</v>
      </c>
      <c r="OIN70" s="104">
        <f t="shared" si="316"/>
        <v>0</v>
      </c>
      <c r="OIO70" s="104">
        <f t="shared" si="316"/>
        <v>0</v>
      </c>
      <c r="OIP70" s="104">
        <f t="shared" si="316"/>
        <v>0</v>
      </c>
      <c r="OIQ70" s="104">
        <f t="shared" si="316"/>
        <v>0</v>
      </c>
      <c r="OIR70" s="104">
        <f t="shared" si="316"/>
        <v>0</v>
      </c>
      <c r="OIS70" s="104">
        <f t="shared" si="316"/>
        <v>0</v>
      </c>
      <c r="OIT70" s="104">
        <f t="shared" si="316"/>
        <v>0</v>
      </c>
      <c r="OIU70" s="104">
        <f t="shared" si="316"/>
        <v>0</v>
      </c>
      <c r="OIV70" s="104">
        <f t="shared" si="316"/>
        <v>0</v>
      </c>
      <c r="OIW70" s="104">
        <f t="shared" si="316"/>
        <v>0</v>
      </c>
      <c r="OIX70" s="104">
        <f t="shared" si="316"/>
        <v>0</v>
      </c>
      <c r="OIY70" s="104">
        <f t="shared" si="316"/>
        <v>0</v>
      </c>
      <c r="OIZ70" s="104">
        <f t="shared" si="316"/>
        <v>0</v>
      </c>
      <c r="OJA70" s="104">
        <f t="shared" si="316"/>
        <v>0</v>
      </c>
      <c r="OJB70" s="104">
        <f t="shared" si="316"/>
        <v>0</v>
      </c>
      <c r="OJC70" s="104">
        <f t="shared" si="316"/>
        <v>0</v>
      </c>
      <c r="OJD70" s="104">
        <f t="shared" si="316"/>
        <v>0</v>
      </c>
      <c r="OJE70" s="104">
        <f t="shared" si="316"/>
        <v>0</v>
      </c>
      <c r="OJF70" s="104">
        <f t="shared" si="316"/>
        <v>0</v>
      </c>
      <c r="OJG70" s="104">
        <f t="shared" si="316"/>
        <v>0</v>
      </c>
      <c r="OJH70" s="104">
        <f t="shared" si="316"/>
        <v>0</v>
      </c>
      <c r="OJI70" s="104">
        <f t="shared" si="316"/>
        <v>0</v>
      </c>
      <c r="OJJ70" s="104">
        <f t="shared" si="316"/>
        <v>0</v>
      </c>
      <c r="OJK70" s="104">
        <f t="shared" si="316"/>
        <v>0</v>
      </c>
      <c r="OJL70" s="104">
        <f t="shared" si="316"/>
        <v>0</v>
      </c>
      <c r="OJM70" s="104">
        <f t="shared" si="316"/>
        <v>0</v>
      </c>
      <c r="OJN70" s="104">
        <f t="shared" si="316"/>
        <v>0</v>
      </c>
      <c r="OJO70" s="104">
        <f t="shared" si="316"/>
        <v>0</v>
      </c>
      <c r="OJP70" s="104">
        <f t="shared" si="316"/>
        <v>0</v>
      </c>
      <c r="OJQ70" s="104">
        <f t="shared" si="316"/>
        <v>0</v>
      </c>
      <c r="OJR70" s="104">
        <f t="shared" si="316"/>
        <v>0</v>
      </c>
      <c r="OJS70" s="104">
        <f t="shared" si="316"/>
        <v>0</v>
      </c>
      <c r="OJT70" s="104">
        <f t="shared" si="316"/>
        <v>0</v>
      </c>
      <c r="OJU70" s="104">
        <f t="shared" si="316"/>
        <v>0</v>
      </c>
      <c r="OJV70" s="104">
        <f t="shared" si="316"/>
        <v>0</v>
      </c>
      <c r="OJW70" s="104">
        <f t="shared" si="316"/>
        <v>0</v>
      </c>
      <c r="OJX70" s="104">
        <f t="shared" si="316"/>
        <v>0</v>
      </c>
      <c r="OJY70" s="104">
        <f t="shared" si="316"/>
        <v>0</v>
      </c>
      <c r="OJZ70" s="104">
        <f t="shared" si="316"/>
        <v>0</v>
      </c>
      <c r="OKA70" s="104">
        <f t="shared" si="316"/>
        <v>0</v>
      </c>
      <c r="OKB70" s="104">
        <f t="shared" si="316"/>
        <v>0</v>
      </c>
      <c r="OKC70" s="104">
        <f t="shared" si="316"/>
        <v>0</v>
      </c>
      <c r="OKD70" s="104">
        <f t="shared" si="316"/>
        <v>0</v>
      </c>
      <c r="OKE70" s="104">
        <f t="shared" si="316"/>
        <v>0</v>
      </c>
      <c r="OKF70" s="104">
        <f t="shared" si="316"/>
        <v>0</v>
      </c>
      <c r="OKG70" s="104">
        <f t="shared" si="316"/>
        <v>0</v>
      </c>
      <c r="OKH70" s="104">
        <f t="shared" si="316"/>
        <v>0</v>
      </c>
      <c r="OKI70" s="104">
        <f t="shared" si="316"/>
        <v>0</v>
      </c>
      <c r="OKJ70" s="104">
        <f t="shared" si="316"/>
        <v>0</v>
      </c>
      <c r="OKK70" s="104">
        <f t="shared" si="316"/>
        <v>0</v>
      </c>
      <c r="OKL70" s="104">
        <f t="shared" si="316"/>
        <v>0</v>
      </c>
      <c r="OKM70" s="104">
        <f t="shared" si="316"/>
        <v>0</v>
      </c>
      <c r="OKN70" s="104">
        <f t="shared" si="316"/>
        <v>0</v>
      </c>
      <c r="OKO70" s="104">
        <f t="shared" si="316"/>
        <v>0</v>
      </c>
      <c r="OKP70" s="104">
        <f t="shared" si="316"/>
        <v>0</v>
      </c>
      <c r="OKQ70" s="104">
        <f t="shared" si="316"/>
        <v>0</v>
      </c>
      <c r="OKR70" s="104">
        <f t="shared" si="316"/>
        <v>0</v>
      </c>
      <c r="OKS70" s="104">
        <f t="shared" si="316"/>
        <v>0</v>
      </c>
      <c r="OKT70" s="104">
        <f t="shared" si="316"/>
        <v>0</v>
      </c>
      <c r="OKU70" s="104">
        <f t="shared" si="316"/>
        <v>0</v>
      </c>
      <c r="OKV70" s="104">
        <f t="shared" si="316"/>
        <v>0</v>
      </c>
      <c r="OKW70" s="104">
        <f t="shared" ref="OKW70:ONH70" si="317">+OKW10+OKW18+OKW27+OKW33+OKW39+OKW45+OKW58-OKW69+OKW50</f>
        <v>0</v>
      </c>
      <c r="OKX70" s="104">
        <f t="shared" si="317"/>
        <v>0</v>
      </c>
      <c r="OKY70" s="104">
        <f t="shared" si="317"/>
        <v>0</v>
      </c>
      <c r="OKZ70" s="104">
        <f t="shared" si="317"/>
        <v>0</v>
      </c>
      <c r="OLA70" s="104">
        <f t="shared" si="317"/>
        <v>0</v>
      </c>
      <c r="OLB70" s="104">
        <f t="shared" si="317"/>
        <v>0</v>
      </c>
      <c r="OLC70" s="104">
        <f t="shared" si="317"/>
        <v>0</v>
      </c>
      <c r="OLD70" s="104">
        <f t="shared" si="317"/>
        <v>0</v>
      </c>
      <c r="OLE70" s="104">
        <f t="shared" si="317"/>
        <v>0</v>
      </c>
      <c r="OLF70" s="104">
        <f t="shared" si="317"/>
        <v>0</v>
      </c>
      <c r="OLG70" s="104">
        <f t="shared" si="317"/>
        <v>0</v>
      </c>
      <c r="OLH70" s="104">
        <f t="shared" si="317"/>
        <v>0</v>
      </c>
      <c r="OLI70" s="104">
        <f t="shared" si="317"/>
        <v>0</v>
      </c>
      <c r="OLJ70" s="104">
        <f t="shared" si="317"/>
        <v>0</v>
      </c>
      <c r="OLK70" s="104">
        <f t="shared" si="317"/>
        <v>0</v>
      </c>
      <c r="OLL70" s="104">
        <f t="shared" si="317"/>
        <v>0</v>
      </c>
      <c r="OLM70" s="104">
        <f t="shared" si="317"/>
        <v>0</v>
      </c>
      <c r="OLN70" s="104">
        <f t="shared" si="317"/>
        <v>0</v>
      </c>
      <c r="OLO70" s="104">
        <f t="shared" si="317"/>
        <v>0</v>
      </c>
      <c r="OLP70" s="104">
        <f t="shared" si="317"/>
        <v>0</v>
      </c>
      <c r="OLQ70" s="104">
        <f t="shared" si="317"/>
        <v>0</v>
      </c>
      <c r="OLR70" s="104">
        <f t="shared" si="317"/>
        <v>0</v>
      </c>
      <c r="OLS70" s="104">
        <f t="shared" si="317"/>
        <v>0</v>
      </c>
      <c r="OLT70" s="104">
        <f t="shared" si="317"/>
        <v>0</v>
      </c>
      <c r="OLU70" s="104">
        <f t="shared" si="317"/>
        <v>0</v>
      </c>
      <c r="OLV70" s="104">
        <f t="shared" si="317"/>
        <v>0</v>
      </c>
      <c r="OLW70" s="104">
        <f t="shared" si="317"/>
        <v>0</v>
      </c>
      <c r="OLX70" s="104">
        <f t="shared" si="317"/>
        <v>0</v>
      </c>
      <c r="OLY70" s="104">
        <f t="shared" si="317"/>
        <v>0</v>
      </c>
      <c r="OLZ70" s="104">
        <f t="shared" si="317"/>
        <v>0</v>
      </c>
      <c r="OMA70" s="104">
        <f t="shared" si="317"/>
        <v>0</v>
      </c>
      <c r="OMB70" s="104">
        <f t="shared" si="317"/>
        <v>0</v>
      </c>
      <c r="OMC70" s="104">
        <f t="shared" si="317"/>
        <v>0</v>
      </c>
      <c r="OMD70" s="104">
        <f t="shared" si="317"/>
        <v>0</v>
      </c>
      <c r="OME70" s="104">
        <f t="shared" si="317"/>
        <v>0</v>
      </c>
      <c r="OMF70" s="104">
        <f t="shared" si="317"/>
        <v>0</v>
      </c>
      <c r="OMG70" s="104">
        <f t="shared" si="317"/>
        <v>0</v>
      </c>
      <c r="OMH70" s="104">
        <f t="shared" si="317"/>
        <v>0</v>
      </c>
      <c r="OMI70" s="104">
        <f t="shared" si="317"/>
        <v>0</v>
      </c>
      <c r="OMJ70" s="104">
        <f t="shared" si="317"/>
        <v>0</v>
      </c>
      <c r="OMK70" s="104">
        <f t="shared" si="317"/>
        <v>0</v>
      </c>
      <c r="OML70" s="104">
        <f t="shared" si="317"/>
        <v>0</v>
      </c>
      <c r="OMM70" s="104">
        <f t="shared" si="317"/>
        <v>0</v>
      </c>
      <c r="OMN70" s="104">
        <f t="shared" si="317"/>
        <v>0</v>
      </c>
      <c r="OMO70" s="104">
        <f t="shared" si="317"/>
        <v>0</v>
      </c>
      <c r="OMP70" s="104">
        <f t="shared" si="317"/>
        <v>0</v>
      </c>
      <c r="OMQ70" s="104">
        <f t="shared" si="317"/>
        <v>0</v>
      </c>
      <c r="OMR70" s="104">
        <f t="shared" si="317"/>
        <v>0</v>
      </c>
      <c r="OMS70" s="104">
        <f t="shared" si="317"/>
        <v>0</v>
      </c>
      <c r="OMT70" s="104">
        <f t="shared" si="317"/>
        <v>0</v>
      </c>
      <c r="OMU70" s="104">
        <f t="shared" si="317"/>
        <v>0</v>
      </c>
      <c r="OMV70" s="104">
        <f t="shared" si="317"/>
        <v>0</v>
      </c>
      <c r="OMW70" s="104">
        <f t="shared" si="317"/>
        <v>0</v>
      </c>
      <c r="OMX70" s="104">
        <f t="shared" si="317"/>
        <v>0</v>
      </c>
      <c r="OMY70" s="104">
        <f t="shared" si="317"/>
        <v>0</v>
      </c>
      <c r="OMZ70" s="104">
        <f t="shared" si="317"/>
        <v>0</v>
      </c>
      <c r="ONA70" s="104">
        <f t="shared" si="317"/>
        <v>0</v>
      </c>
      <c r="ONB70" s="104">
        <f t="shared" si="317"/>
        <v>0</v>
      </c>
      <c r="ONC70" s="104">
        <f t="shared" si="317"/>
        <v>0</v>
      </c>
      <c r="OND70" s="104">
        <f t="shared" si="317"/>
        <v>0</v>
      </c>
      <c r="ONE70" s="104">
        <f t="shared" si="317"/>
        <v>0</v>
      </c>
      <c r="ONF70" s="104">
        <f t="shared" si="317"/>
        <v>0</v>
      </c>
      <c r="ONG70" s="104">
        <f t="shared" si="317"/>
        <v>0</v>
      </c>
      <c r="ONH70" s="104">
        <f t="shared" si="317"/>
        <v>0</v>
      </c>
      <c r="ONI70" s="104">
        <f t="shared" ref="ONI70:OPT70" si="318">+ONI10+ONI18+ONI27+ONI33+ONI39+ONI45+ONI58-ONI69+ONI50</f>
        <v>0</v>
      </c>
      <c r="ONJ70" s="104">
        <f t="shared" si="318"/>
        <v>0</v>
      </c>
      <c r="ONK70" s="104">
        <f t="shared" si="318"/>
        <v>0</v>
      </c>
      <c r="ONL70" s="104">
        <f t="shared" si="318"/>
        <v>0</v>
      </c>
      <c r="ONM70" s="104">
        <f t="shared" si="318"/>
        <v>0</v>
      </c>
      <c r="ONN70" s="104">
        <f t="shared" si="318"/>
        <v>0</v>
      </c>
      <c r="ONO70" s="104">
        <f t="shared" si="318"/>
        <v>0</v>
      </c>
      <c r="ONP70" s="104">
        <f t="shared" si="318"/>
        <v>0</v>
      </c>
      <c r="ONQ70" s="104">
        <f t="shared" si="318"/>
        <v>0</v>
      </c>
      <c r="ONR70" s="104">
        <f t="shared" si="318"/>
        <v>0</v>
      </c>
      <c r="ONS70" s="104">
        <f t="shared" si="318"/>
        <v>0</v>
      </c>
      <c r="ONT70" s="104">
        <f t="shared" si="318"/>
        <v>0</v>
      </c>
      <c r="ONU70" s="104">
        <f t="shared" si="318"/>
        <v>0</v>
      </c>
      <c r="ONV70" s="104">
        <f t="shared" si="318"/>
        <v>0</v>
      </c>
      <c r="ONW70" s="104">
        <f t="shared" si="318"/>
        <v>0</v>
      </c>
      <c r="ONX70" s="104">
        <f t="shared" si="318"/>
        <v>0</v>
      </c>
      <c r="ONY70" s="104">
        <f t="shared" si="318"/>
        <v>0</v>
      </c>
      <c r="ONZ70" s="104">
        <f t="shared" si="318"/>
        <v>0</v>
      </c>
      <c r="OOA70" s="104">
        <f t="shared" si="318"/>
        <v>0</v>
      </c>
      <c r="OOB70" s="104">
        <f t="shared" si="318"/>
        <v>0</v>
      </c>
      <c r="OOC70" s="104">
        <f t="shared" si="318"/>
        <v>0</v>
      </c>
      <c r="OOD70" s="104">
        <f t="shared" si="318"/>
        <v>0</v>
      </c>
      <c r="OOE70" s="104">
        <f t="shared" si="318"/>
        <v>0</v>
      </c>
      <c r="OOF70" s="104">
        <f t="shared" si="318"/>
        <v>0</v>
      </c>
      <c r="OOG70" s="104">
        <f t="shared" si="318"/>
        <v>0</v>
      </c>
      <c r="OOH70" s="104">
        <f t="shared" si="318"/>
        <v>0</v>
      </c>
      <c r="OOI70" s="104">
        <f t="shared" si="318"/>
        <v>0</v>
      </c>
      <c r="OOJ70" s="104">
        <f t="shared" si="318"/>
        <v>0</v>
      </c>
      <c r="OOK70" s="104">
        <f t="shared" si="318"/>
        <v>0</v>
      </c>
      <c r="OOL70" s="104">
        <f t="shared" si="318"/>
        <v>0</v>
      </c>
      <c r="OOM70" s="104">
        <f t="shared" si="318"/>
        <v>0</v>
      </c>
      <c r="OON70" s="104">
        <f t="shared" si="318"/>
        <v>0</v>
      </c>
      <c r="OOO70" s="104">
        <f t="shared" si="318"/>
        <v>0</v>
      </c>
      <c r="OOP70" s="104">
        <f t="shared" si="318"/>
        <v>0</v>
      </c>
      <c r="OOQ70" s="104">
        <f t="shared" si="318"/>
        <v>0</v>
      </c>
      <c r="OOR70" s="104">
        <f t="shared" si="318"/>
        <v>0</v>
      </c>
      <c r="OOS70" s="104">
        <f t="shared" si="318"/>
        <v>0</v>
      </c>
      <c r="OOT70" s="104">
        <f t="shared" si="318"/>
        <v>0</v>
      </c>
      <c r="OOU70" s="104">
        <f t="shared" si="318"/>
        <v>0</v>
      </c>
      <c r="OOV70" s="104">
        <f t="shared" si="318"/>
        <v>0</v>
      </c>
      <c r="OOW70" s="104">
        <f t="shared" si="318"/>
        <v>0</v>
      </c>
      <c r="OOX70" s="104">
        <f t="shared" si="318"/>
        <v>0</v>
      </c>
      <c r="OOY70" s="104">
        <f t="shared" si="318"/>
        <v>0</v>
      </c>
      <c r="OOZ70" s="104">
        <f t="shared" si="318"/>
        <v>0</v>
      </c>
      <c r="OPA70" s="104">
        <f t="shared" si="318"/>
        <v>0</v>
      </c>
      <c r="OPB70" s="104">
        <f t="shared" si="318"/>
        <v>0</v>
      </c>
      <c r="OPC70" s="104">
        <f t="shared" si="318"/>
        <v>0</v>
      </c>
      <c r="OPD70" s="104">
        <f t="shared" si="318"/>
        <v>0</v>
      </c>
      <c r="OPE70" s="104">
        <f t="shared" si="318"/>
        <v>0</v>
      </c>
      <c r="OPF70" s="104">
        <f t="shared" si="318"/>
        <v>0</v>
      </c>
      <c r="OPG70" s="104">
        <f t="shared" si="318"/>
        <v>0</v>
      </c>
      <c r="OPH70" s="104">
        <f t="shared" si="318"/>
        <v>0</v>
      </c>
      <c r="OPI70" s="104">
        <f t="shared" si="318"/>
        <v>0</v>
      </c>
      <c r="OPJ70" s="104">
        <f t="shared" si="318"/>
        <v>0</v>
      </c>
      <c r="OPK70" s="104">
        <f t="shared" si="318"/>
        <v>0</v>
      </c>
      <c r="OPL70" s="104">
        <f t="shared" si="318"/>
        <v>0</v>
      </c>
      <c r="OPM70" s="104">
        <f t="shared" si="318"/>
        <v>0</v>
      </c>
      <c r="OPN70" s="104">
        <f t="shared" si="318"/>
        <v>0</v>
      </c>
      <c r="OPO70" s="104">
        <f t="shared" si="318"/>
        <v>0</v>
      </c>
      <c r="OPP70" s="104">
        <f t="shared" si="318"/>
        <v>0</v>
      </c>
      <c r="OPQ70" s="104">
        <f t="shared" si="318"/>
        <v>0</v>
      </c>
      <c r="OPR70" s="104">
        <f t="shared" si="318"/>
        <v>0</v>
      </c>
      <c r="OPS70" s="104">
        <f t="shared" si="318"/>
        <v>0</v>
      </c>
      <c r="OPT70" s="104">
        <f t="shared" si="318"/>
        <v>0</v>
      </c>
      <c r="OPU70" s="104">
        <f t="shared" ref="OPU70:OSF70" si="319">+OPU10+OPU18+OPU27+OPU33+OPU39+OPU45+OPU58-OPU69+OPU50</f>
        <v>0</v>
      </c>
      <c r="OPV70" s="104">
        <f t="shared" si="319"/>
        <v>0</v>
      </c>
      <c r="OPW70" s="104">
        <f t="shared" si="319"/>
        <v>0</v>
      </c>
      <c r="OPX70" s="104">
        <f t="shared" si="319"/>
        <v>0</v>
      </c>
      <c r="OPY70" s="104">
        <f t="shared" si="319"/>
        <v>0</v>
      </c>
      <c r="OPZ70" s="104">
        <f t="shared" si="319"/>
        <v>0</v>
      </c>
      <c r="OQA70" s="104">
        <f t="shared" si="319"/>
        <v>0</v>
      </c>
      <c r="OQB70" s="104">
        <f t="shared" si="319"/>
        <v>0</v>
      </c>
      <c r="OQC70" s="104">
        <f t="shared" si="319"/>
        <v>0</v>
      </c>
      <c r="OQD70" s="104">
        <f t="shared" si="319"/>
        <v>0</v>
      </c>
      <c r="OQE70" s="104">
        <f t="shared" si="319"/>
        <v>0</v>
      </c>
      <c r="OQF70" s="104">
        <f t="shared" si="319"/>
        <v>0</v>
      </c>
      <c r="OQG70" s="104">
        <f t="shared" si="319"/>
        <v>0</v>
      </c>
      <c r="OQH70" s="104">
        <f t="shared" si="319"/>
        <v>0</v>
      </c>
      <c r="OQI70" s="104">
        <f t="shared" si="319"/>
        <v>0</v>
      </c>
      <c r="OQJ70" s="104">
        <f t="shared" si="319"/>
        <v>0</v>
      </c>
      <c r="OQK70" s="104">
        <f t="shared" si="319"/>
        <v>0</v>
      </c>
      <c r="OQL70" s="104">
        <f t="shared" si="319"/>
        <v>0</v>
      </c>
      <c r="OQM70" s="104">
        <f t="shared" si="319"/>
        <v>0</v>
      </c>
      <c r="OQN70" s="104">
        <f t="shared" si="319"/>
        <v>0</v>
      </c>
      <c r="OQO70" s="104">
        <f t="shared" si="319"/>
        <v>0</v>
      </c>
      <c r="OQP70" s="104">
        <f t="shared" si="319"/>
        <v>0</v>
      </c>
      <c r="OQQ70" s="104">
        <f t="shared" si="319"/>
        <v>0</v>
      </c>
      <c r="OQR70" s="104">
        <f t="shared" si="319"/>
        <v>0</v>
      </c>
      <c r="OQS70" s="104">
        <f t="shared" si="319"/>
        <v>0</v>
      </c>
      <c r="OQT70" s="104">
        <f t="shared" si="319"/>
        <v>0</v>
      </c>
      <c r="OQU70" s="104">
        <f t="shared" si="319"/>
        <v>0</v>
      </c>
      <c r="OQV70" s="104">
        <f t="shared" si="319"/>
        <v>0</v>
      </c>
      <c r="OQW70" s="104">
        <f t="shared" si="319"/>
        <v>0</v>
      </c>
      <c r="OQX70" s="104">
        <f t="shared" si="319"/>
        <v>0</v>
      </c>
      <c r="OQY70" s="104">
        <f t="shared" si="319"/>
        <v>0</v>
      </c>
      <c r="OQZ70" s="104">
        <f t="shared" si="319"/>
        <v>0</v>
      </c>
      <c r="ORA70" s="104">
        <f t="shared" si="319"/>
        <v>0</v>
      </c>
      <c r="ORB70" s="104">
        <f t="shared" si="319"/>
        <v>0</v>
      </c>
      <c r="ORC70" s="104">
        <f t="shared" si="319"/>
        <v>0</v>
      </c>
      <c r="ORD70" s="104">
        <f t="shared" si="319"/>
        <v>0</v>
      </c>
      <c r="ORE70" s="104">
        <f t="shared" si="319"/>
        <v>0</v>
      </c>
      <c r="ORF70" s="104">
        <f t="shared" si="319"/>
        <v>0</v>
      </c>
      <c r="ORG70" s="104">
        <f t="shared" si="319"/>
        <v>0</v>
      </c>
      <c r="ORH70" s="104">
        <f t="shared" si="319"/>
        <v>0</v>
      </c>
      <c r="ORI70" s="104">
        <f t="shared" si="319"/>
        <v>0</v>
      </c>
      <c r="ORJ70" s="104">
        <f t="shared" si="319"/>
        <v>0</v>
      </c>
      <c r="ORK70" s="104">
        <f t="shared" si="319"/>
        <v>0</v>
      </c>
      <c r="ORL70" s="104">
        <f t="shared" si="319"/>
        <v>0</v>
      </c>
      <c r="ORM70" s="104">
        <f t="shared" si="319"/>
        <v>0</v>
      </c>
      <c r="ORN70" s="104">
        <f t="shared" si="319"/>
        <v>0</v>
      </c>
      <c r="ORO70" s="104">
        <f t="shared" si="319"/>
        <v>0</v>
      </c>
      <c r="ORP70" s="104">
        <f t="shared" si="319"/>
        <v>0</v>
      </c>
      <c r="ORQ70" s="104">
        <f t="shared" si="319"/>
        <v>0</v>
      </c>
      <c r="ORR70" s="104">
        <f t="shared" si="319"/>
        <v>0</v>
      </c>
      <c r="ORS70" s="104">
        <f t="shared" si="319"/>
        <v>0</v>
      </c>
      <c r="ORT70" s="104">
        <f t="shared" si="319"/>
        <v>0</v>
      </c>
      <c r="ORU70" s="104">
        <f t="shared" si="319"/>
        <v>0</v>
      </c>
      <c r="ORV70" s="104">
        <f t="shared" si="319"/>
        <v>0</v>
      </c>
      <c r="ORW70" s="104">
        <f t="shared" si="319"/>
        <v>0</v>
      </c>
      <c r="ORX70" s="104">
        <f t="shared" si="319"/>
        <v>0</v>
      </c>
      <c r="ORY70" s="104">
        <f t="shared" si="319"/>
        <v>0</v>
      </c>
      <c r="ORZ70" s="104">
        <f t="shared" si="319"/>
        <v>0</v>
      </c>
      <c r="OSA70" s="104">
        <f t="shared" si="319"/>
        <v>0</v>
      </c>
      <c r="OSB70" s="104">
        <f t="shared" si="319"/>
        <v>0</v>
      </c>
      <c r="OSC70" s="104">
        <f t="shared" si="319"/>
        <v>0</v>
      </c>
      <c r="OSD70" s="104">
        <f t="shared" si="319"/>
        <v>0</v>
      </c>
      <c r="OSE70" s="104">
        <f t="shared" si="319"/>
        <v>0</v>
      </c>
      <c r="OSF70" s="104">
        <f t="shared" si="319"/>
        <v>0</v>
      </c>
      <c r="OSG70" s="104">
        <f t="shared" ref="OSG70:OUR70" si="320">+OSG10+OSG18+OSG27+OSG33+OSG39+OSG45+OSG58-OSG69+OSG50</f>
        <v>0</v>
      </c>
      <c r="OSH70" s="104">
        <f t="shared" si="320"/>
        <v>0</v>
      </c>
      <c r="OSI70" s="104">
        <f t="shared" si="320"/>
        <v>0</v>
      </c>
      <c r="OSJ70" s="104">
        <f t="shared" si="320"/>
        <v>0</v>
      </c>
      <c r="OSK70" s="104">
        <f t="shared" si="320"/>
        <v>0</v>
      </c>
      <c r="OSL70" s="104">
        <f t="shared" si="320"/>
        <v>0</v>
      </c>
      <c r="OSM70" s="104">
        <f t="shared" si="320"/>
        <v>0</v>
      </c>
      <c r="OSN70" s="104">
        <f t="shared" si="320"/>
        <v>0</v>
      </c>
      <c r="OSO70" s="104">
        <f t="shared" si="320"/>
        <v>0</v>
      </c>
      <c r="OSP70" s="104">
        <f t="shared" si="320"/>
        <v>0</v>
      </c>
      <c r="OSQ70" s="104">
        <f t="shared" si="320"/>
        <v>0</v>
      </c>
      <c r="OSR70" s="104">
        <f t="shared" si="320"/>
        <v>0</v>
      </c>
      <c r="OSS70" s="104">
        <f t="shared" si="320"/>
        <v>0</v>
      </c>
      <c r="OST70" s="104">
        <f t="shared" si="320"/>
        <v>0</v>
      </c>
      <c r="OSU70" s="104">
        <f t="shared" si="320"/>
        <v>0</v>
      </c>
      <c r="OSV70" s="104">
        <f t="shared" si="320"/>
        <v>0</v>
      </c>
      <c r="OSW70" s="104">
        <f t="shared" si="320"/>
        <v>0</v>
      </c>
      <c r="OSX70" s="104">
        <f t="shared" si="320"/>
        <v>0</v>
      </c>
      <c r="OSY70" s="104">
        <f t="shared" si="320"/>
        <v>0</v>
      </c>
      <c r="OSZ70" s="104">
        <f t="shared" si="320"/>
        <v>0</v>
      </c>
      <c r="OTA70" s="104">
        <f t="shared" si="320"/>
        <v>0</v>
      </c>
      <c r="OTB70" s="104">
        <f t="shared" si="320"/>
        <v>0</v>
      </c>
      <c r="OTC70" s="104">
        <f t="shared" si="320"/>
        <v>0</v>
      </c>
      <c r="OTD70" s="104">
        <f t="shared" si="320"/>
        <v>0</v>
      </c>
      <c r="OTE70" s="104">
        <f t="shared" si="320"/>
        <v>0</v>
      </c>
      <c r="OTF70" s="104">
        <f t="shared" si="320"/>
        <v>0</v>
      </c>
      <c r="OTG70" s="104">
        <f t="shared" si="320"/>
        <v>0</v>
      </c>
      <c r="OTH70" s="104">
        <f t="shared" si="320"/>
        <v>0</v>
      </c>
      <c r="OTI70" s="104">
        <f t="shared" si="320"/>
        <v>0</v>
      </c>
      <c r="OTJ70" s="104">
        <f t="shared" si="320"/>
        <v>0</v>
      </c>
      <c r="OTK70" s="104">
        <f t="shared" si="320"/>
        <v>0</v>
      </c>
      <c r="OTL70" s="104">
        <f t="shared" si="320"/>
        <v>0</v>
      </c>
      <c r="OTM70" s="104">
        <f t="shared" si="320"/>
        <v>0</v>
      </c>
      <c r="OTN70" s="104">
        <f t="shared" si="320"/>
        <v>0</v>
      </c>
      <c r="OTO70" s="104">
        <f t="shared" si="320"/>
        <v>0</v>
      </c>
      <c r="OTP70" s="104">
        <f t="shared" si="320"/>
        <v>0</v>
      </c>
      <c r="OTQ70" s="104">
        <f t="shared" si="320"/>
        <v>0</v>
      </c>
      <c r="OTR70" s="104">
        <f t="shared" si="320"/>
        <v>0</v>
      </c>
      <c r="OTS70" s="104">
        <f t="shared" si="320"/>
        <v>0</v>
      </c>
      <c r="OTT70" s="104">
        <f t="shared" si="320"/>
        <v>0</v>
      </c>
      <c r="OTU70" s="104">
        <f t="shared" si="320"/>
        <v>0</v>
      </c>
      <c r="OTV70" s="104">
        <f t="shared" si="320"/>
        <v>0</v>
      </c>
      <c r="OTW70" s="104">
        <f t="shared" si="320"/>
        <v>0</v>
      </c>
      <c r="OTX70" s="104">
        <f t="shared" si="320"/>
        <v>0</v>
      </c>
      <c r="OTY70" s="104">
        <f t="shared" si="320"/>
        <v>0</v>
      </c>
      <c r="OTZ70" s="104">
        <f t="shared" si="320"/>
        <v>0</v>
      </c>
      <c r="OUA70" s="104">
        <f t="shared" si="320"/>
        <v>0</v>
      </c>
      <c r="OUB70" s="104">
        <f t="shared" si="320"/>
        <v>0</v>
      </c>
      <c r="OUC70" s="104">
        <f t="shared" si="320"/>
        <v>0</v>
      </c>
      <c r="OUD70" s="104">
        <f t="shared" si="320"/>
        <v>0</v>
      </c>
      <c r="OUE70" s="104">
        <f t="shared" si="320"/>
        <v>0</v>
      </c>
      <c r="OUF70" s="104">
        <f t="shared" si="320"/>
        <v>0</v>
      </c>
      <c r="OUG70" s="104">
        <f t="shared" si="320"/>
        <v>0</v>
      </c>
      <c r="OUH70" s="104">
        <f t="shared" si="320"/>
        <v>0</v>
      </c>
      <c r="OUI70" s="104">
        <f t="shared" si="320"/>
        <v>0</v>
      </c>
      <c r="OUJ70" s="104">
        <f t="shared" si="320"/>
        <v>0</v>
      </c>
      <c r="OUK70" s="104">
        <f t="shared" si="320"/>
        <v>0</v>
      </c>
      <c r="OUL70" s="104">
        <f t="shared" si="320"/>
        <v>0</v>
      </c>
      <c r="OUM70" s="104">
        <f t="shared" si="320"/>
        <v>0</v>
      </c>
      <c r="OUN70" s="104">
        <f t="shared" si="320"/>
        <v>0</v>
      </c>
      <c r="OUO70" s="104">
        <f t="shared" si="320"/>
        <v>0</v>
      </c>
      <c r="OUP70" s="104">
        <f t="shared" si="320"/>
        <v>0</v>
      </c>
      <c r="OUQ70" s="104">
        <f t="shared" si="320"/>
        <v>0</v>
      </c>
      <c r="OUR70" s="104">
        <f t="shared" si="320"/>
        <v>0</v>
      </c>
      <c r="OUS70" s="104">
        <f t="shared" ref="OUS70:OXD70" si="321">+OUS10+OUS18+OUS27+OUS33+OUS39+OUS45+OUS58-OUS69+OUS50</f>
        <v>0</v>
      </c>
      <c r="OUT70" s="104">
        <f t="shared" si="321"/>
        <v>0</v>
      </c>
      <c r="OUU70" s="104">
        <f t="shared" si="321"/>
        <v>0</v>
      </c>
      <c r="OUV70" s="104">
        <f t="shared" si="321"/>
        <v>0</v>
      </c>
      <c r="OUW70" s="104">
        <f t="shared" si="321"/>
        <v>0</v>
      </c>
      <c r="OUX70" s="104">
        <f t="shared" si="321"/>
        <v>0</v>
      </c>
      <c r="OUY70" s="104">
        <f t="shared" si="321"/>
        <v>0</v>
      </c>
      <c r="OUZ70" s="104">
        <f t="shared" si="321"/>
        <v>0</v>
      </c>
      <c r="OVA70" s="104">
        <f t="shared" si="321"/>
        <v>0</v>
      </c>
      <c r="OVB70" s="104">
        <f t="shared" si="321"/>
        <v>0</v>
      </c>
      <c r="OVC70" s="104">
        <f t="shared" si="321"/>
        <v>0</v>
      </c>
      <c r="OVD70" s="104">
        <f t="shared" si="321"/>
        <v>0</v>
      </c>
      <c r="OVE70" s="104">
        <f t="shared" si="321"/>
        <v>0</v>
      </c>
      <c r="OVF70" s="104">
        <f t="shared" si="321"/>
        <v>0</v>
      </c>
      <c r="OVG70" s="104">
        <f t="shared" si="321"/>
        <v>0</v>
      </c>
      <c r="OVH70" s="104">
        <f t="shared" si="321"/>
        <v>0</v>
      </c>
      <c r="OVI70" s="104">
        <f t="shared" si="321"/>
        <v>0</v>
      </c>
      <c r="OVJ70" s="104">
        <f t="shared" si="321"/>
        <v>0</v>
      </c>
      <c r="OVK70" s="104">
        <f t="shared" si="321"/>
        <v>0</v>
      </c>
      <c r="OVL70" s="104">
        <f t="shared" si="321"/>
        <v>0</v>
      </c>
      <c r="OVM70" s="104">
        <f t="shared" si="321"/>
        <v>0</v>
      </c>
      <c r="OVN70" s="104">
        <f t="shared" si="321"/>
        <v>0</v>
      </c>
      <c r="OVO70" s="104">
        <f t="shared" si="321"/>
        <v>0</v>
      </c>
      <c r="OVP70" s="104">
        <f t="shared" si="321"/>
        <v>0</v>
      </c>
      <c r="OVQ70" s="104">
        <f t="shared" si="321"/>
        <v>0</v>
      </c>
      <c r="OVR70" s="104">
        <f t="shared" si="321"/>
        <v>0</v>
      </c>
      <c r="OVS70" s="104">
        <f t="shared" si="321"/>
        <v>0</v>
      </c>
      <c r="OVT70" s="104">
        <f t="shared" si="321"/>
        <v>0</v>
      </c>
      <c r="OVU70" s="104">
        <f t="shared" si="321"/>
        <v>0</v>
      </c>
      <c r="OVV70" s="104">
        <f t="shared" si="321"/>
        <v>0</v>
      </c>
      <c r="OVW70" s="104">
        <f t="shared" si="321"/>
        <v>0</v>
      </c>
      <c r="OVX70" s="104">
        <f t="shared" si="321"/>
        <v>0</v>
      </c>
      <c r="OVY70" s="104">
        <f t="shared" si="321"/>
        <v>0</v>
      </c>
      <c r="OVZ70" s="104">
        <f t="shared" si="321"/>
        <v>0</v>
      </c>
      <c r="OWA70" s="104">
        <f t="shared" si="321"/>
        <v>0</v>
      </c>
      <c r="OWB70" s="104">
        <f t="shared" si="321"/>
        <v>0</v>
      </c>
      <c r="OWC70" s="104">
        <f t="shared" si="321"/>
        <v>0</v>
      </c>
      <c r="OWD70" s="104">
        <f t="shared" si="321"/>
        <v>0</v>
      </c>
      <c r="OWE70" s="104">
        <f t="shared" si="321"/>
        <v>0</v>
      </c>
      <c r="OWF70" s="104">
        <f t="shared" si="321"/>
        <v>0</v>
      </c>
      <c r="OWG70" s="104">
        <f t="shared" si="321"/>
        <v>0</v>
      </c>
      <c r="OWH70" s="104">
        <f t="shared" si="321"/>
        <v>0</v>
      </c>
      <c r="OWI70" s="104">
        <f t="shared" si="321"/>
        <v>0</v>
      </c>
      <c r="OWJ70" s="104">
        <f t="shared" si="321"/>
        <v>0</v>
      </c>
      <c r="OWK70" s="104">
        <f t="shared" si="321"/>
        <v>0</v>
      </c>
      <c r="OWL70" s="104">
        <f t="shared" si="321"/>
        <v>0</v>
      </c>
      <c r="OWM70" s="104">
        <f t="shared" si="321"/>
        <v>0</v>
      </c>
      <c r="OWN70" s="104">
        <f t="shared" si="321"/>
        <v>0</v>
      </c>
      <c r="OWO70" s="104">
        <f t="shared" si="321"/>
        <v>0</v>
      </c>
      <c r="OWP70" s="104">
        <f t="shared" si="321"/>
        <v>0</v>
      </c>
      <c r="OWQ70" s="104">
        <f t="shared" si="321"/>
        <v>0</v>
      </c>
      <c r="OWR70" s="104">
        <f t="shared" si="321"/>
        <v>0</v>
      </c>
      <c r="OWS70" s="104">
        <f t="shared" si="321"/>
        <v>0</v>
      </c>
      <c r="OWT70" s="104">
        <f t="shared" si="321"/>
        <v>0</v>
      </c>
      <c r="OWU70" s="104">
        <f t="shared" si="321"/>
        <v>0</v>
      </c>
      <c r="OWV70" s="104">
        <f t="shared" si="321"/>
        <v>0</v>
      </c>
      <c r="OWW70" s="104">
        <f t="shared" si="321"/>
        <v>0</v>
      </c>
      <c r="OWX70" s="104">
        <f t="shared" si="321"/>
        <v>0</v>
      </c>
      <c r="OWY70" s="104">
        <f t="shared" si="321"/>
        <v>0</v>
      </c>
      <c r="OWZ70" s="104">
        <f t="shared" si="321"/>
        <v>0</v>
      </c>
      <c r="OXA70" s="104">
        <f t="shared" si="321"/>
        <v>0</v>
      </c>
      <c r="OXB70" s="104">
        <f t="shared" si="321"/>
        <v>0</v>
      </c>
      <c r="OXC70" s="104">
        <f t="shared" si="321"/>
        <v>0</v>
      </c>
      <c r="OXD70" s="104">
        <f t="shared" si="321"/>
        <v>0</v>
      </c>
      <c r="OXE70" s="104">
        <f t="shared" ref="OXE70:OZP70" si="322">+OXE10+OXE18+OXE27+OXE33+OXE39+OXE45+OXE58-OXE69+OXE50</f>
        <v>0</v>
      </c>
      <c r="OXF70" s="104">
        <f t="shared" si="322"/>
        <v>0</v>
      </c>
      <c r="OXG70" s="104">
        <f t="shared" si="322"/>
        <v>0</v>
      </c>
      <c r="OXH70" s="104">
        <f t="shared" si="322"/>
        <v>0</v>
      </c>
      <c r="OXI70" s="104">
        <f t="shared" si="322"/>
        <v>0</v>
      </c>
      <c r="OXJ70" s="104">
        <f t="shared" si="322"/>
        <v>0</v>
      </c>
      <c r="OXK70" s="104">
        <f t="shared" si="322"/>
        <v>0</v>
      </c>
      <c r="OXL70" s="104">
        <f t="shared" si="322"/>
        <v>0</v>
      </c>
      <c r="OXM70" s="104">
        <f t="shared" si="322"/>
        <v>0</v>
      </c>
      <c r="OXN70" s="104">
        <f t="shared" si="322"/>
        <v>0</v>
      </c>
      <c r="OXO70" s="104">
        <f t="shared" si="322"/>
        <v>0</v>
      </c>
      <c r="OXP70" s="104">
        <f t="shared" si="322"/>
        <v>0</v>
      </c>
      <c r="OXQ70" s="104">
        <f t="shared" si="322"/>
        <v>0</v>
      </c>
      <c r="OXR70" s="104">
        <f t="shared" si="322"/>
        <v>0</v>
      </c>
      <c r="OXS70" s="104">
        <f t="shared" si="322"/>
        <v>0</v>
      </c>
      <c r="OXT70" s="104">
        <f t="shared" si="322"/>
        <v>0</v>
      </c>
      <c r="OXU70" s="104">
        <f t="shared" si="322"/>
        <v>0</v>
      </c>
      <c r="OXV70" s="104">
        <f t="shared" si="322"/>
        <v>0</v>
      </c>
      <c r="OXW70" s="104">
        <f t="shared" si="322"/>
        <v>0</v>
      </c>
      <c r="OXX70" s="104">
        <f t="shared" si="322"/>
        <v>0</v>
      </c>
      <c r="OXY70" s="104">
        <f t="shared" si="322"/>
        <v>0</v>
      </c>
      <c r="OXZ70" s="104">
        <f t="shared" si="322"/>
        <v>0</v>
      </c>
      <c r="OYA70" s="104">
        <f t="shared" si="322"/>
        <v>0</v>
      </c>
      <c r="OYB70" s="104">
        <f t="shared" si="322"/>
        <v>0</v>
      </c>
      <c r="OYC70" s="104">
        <f t="shared" si="322"/>
        <v>0</v>
      </c>
      <c r="OYD70" s="104">
        <f t="shared" si="322"/>
        <v>0</v>
      </c>
      <c r="OYE70" s="104">
        <f t="shared" si="322"/>
        <v>0</v>
      </c>
      <c r="OYF70" s="104">
        <f t="shared" si="322"/>
        <v>0</v>
      </c>
      <c r="OYG70" s="104">
        <f t="shared" si="322"/>
        <v>0</v>
      </c>
      <c r="OYH70" s="104">
        <f t="shared" si="322"/>
        <v>0</v>
      </c>
      <c r="OYI70" s="104">
        <f t="shared" si="322"/>
        <v>0</v>
      </c>
      <c r="OYJ70" s="104">
        <f t="shared" si="322"/>
        <v>0</v>
      </c>
      <c r="OYK70" s="104">
        <f t="shared" si="322"/>
        <v>0</v>
      </c>
      <c r="OYL70" s="104">
        <f t="shared" si="322"/>
        <v>0</v>
      </c>
      <c r="OYM70" s="104">
        <f t="shared" si="322"/>
        <v>0</v>
      </c>
      <c r="OYN70" s="104">
        <f t="shared" si="322"/>
        <v>0</v>
      </c>
      <c r="OYO70" s="104">
        <f t="shared" si="322"/>
        <v>0</v>
      </c>
      <c r="OYP70" s="104">
        <f t="shared" si="322"/>
        <v>0</v>
      </c>
      <c r="OYQ70" s="104">
        <f t="shared" si="322"/>
        <v>0</v>
      </c>
      <c r="OYR70" s="104">
        <f t="shared" si="322"/>
        <v>0</v>
      </c>
      <c r="OYS70" s="104">
        <f t="shared" si="322"/>
        <v>0</v>
      </c>
      <c r="OYT70" s="104">
        <f t="shared" si="322"/>
        <v>0</v>
      </c>
      <c r="OYU70" s="104">
        <f t="shared" si="322"/>
        <v>0</v>
      </c>
      <c r="OYV70" s="104">
        <f t="shared" si="322"/>
        <v>0</v>
      </c>
      <c r="OYW70" s="104">
        <f t="shared" si="322"/>
        <v>0</v>
      </c>
      <c r="OYX70" s="104">
        <f t="shared" si="322"/>
        <v>0</v>
      </c>
      <c r="OYY70" s="104">
        <f t="shared" si="322"/>
        <v>0</v>
      </c>
      <c r="OYZ70" s="104">
        <f t="shared" si="322"/>
        <v>0</v>
      </c>
      <c r="OZA70" s="104">
        <f t="shared" si="322"/>
        <v>0</v>
      </c>
      <c r="OZB70" s="104">
        <f t="shared" si="322"/>
        <v>0</v>
      </c>
      <c r="OZC70" s="104">
        <f t="shared" si="322"/>
        <v>0</v>
      </c>
      <c r="OZD70" s="104">
        <f t="shared" si="322"/>
        <v>0</v>
      </c>
      <c r="OZE70" s="104">
        <f t="shared" si="322"/>
        <v>0</v>
      </c>
      <c r="OZF70" s="104">
        <f t="shared" si="322"/>
        <v>0</v>
      </c>
      <c r="OZG70" s="104">
        <f t="shared" si="322"/>
        <v>0</v>
      </c>
      <c r="OZH70" s="104">
        <f t="shared" si="322"/>
        <v>0</v>
      </c>
      <c r="OZI70" s="104">
        <f t="shared" si="322"/>
        <v>0</v>
      </c>
      <c r="OZJ70" s="104">
        <f t="shared" si="322"/>
        <v>0</v>
      </c>
      <c r="OZK70" s="104">
        <f t="shared" si="322"/>
        <v>0</v>
      </c>
      <c r="OZL70" s="104">
        <f t="shared" si="322"/>
        <v>0</v>
      </c>
      <c r="OZM70" s="104">
        <f t="shared" si="322"/>
        <v>0</v>
      </c>
      <c r="OZN70" s="104">
        <f t="shared" si="322"/>
        <v>0</v>
      </c>
      <c r="OZO70" s="104">
        <f t="shared" si="322"/>
        <v>0</v>
      </c>
      <c r="OZP70" s="104">
        <f t="shared" si="322"/>
        <v>0</v>
      </c>
      <c r="OZQ70" s="104">
        <f t="shared" ref="OZQ70:PCB70" si="323">+OZQ10+OZQ18+OZQ27+OZQ33+OZQ39+OZQ45+OZQ58-OZQ69+OZQ50</f>
        <v>0</v>
      </c>
      <c r="OZR70" s="104">
        <f t="shared" si="323"/>
        <v>0</v>
      </c>
      <c r="OZS70" s="104">
        <f t="shared" si="323"/>
        <v>0</v>
      </c>
      <c r="OZT70" s="104">
        <f t="shared" si="323"/>
        <v>0</v>
      </c>
      <c r="OZU70" s="104">
        <f t="shared" si="323"/>
        <v>0</v>
      </c>
      <c r="OZV70" s="104">
        <f t="shared" si="323"/>
        <v>0</v>
      </c>
      <c r="OZW70" s="104">
        <f t="shared" si="323"/>
        <v>0</v>
      </c>
      <c r="OZX70" s="104">
        <f t="shared" si="323"/>
        <v>0</v>
      </c>
      <c r="OZY70" s="104">
        <f t="shared" si="323"/>
        <v>0</v>
      </c>
      <c r="OZZ70" s="104">
        <f t="shared" si="323"/>
        <v>0</v>
      </c>
      <c r="PAA70" s="104">
        <f t="shared" si="323"/>
        <v>0</v>
      </c>
      <c r="PAB70" s="104">
        <f t="shared" si="323"/>
        <v>0</v>
      </c>
      <c r="PAC70" s="104">
        <f t="shared" si="323"/>
        <v>0</v>
      </c>
      <c r="PAD70" s="104">
        <f t="shared" si="323"/>
        <v>0</v>
      </c>
      <c r="PAE70" s="104">
        <f t="shared" si="323"/>
        <v>0</v>
      </c>
      <c r="PAF70" s="104">
        <f t="shared" si="323"/>
        <v>0</v>
      </c>
      <c r="PAG70" s="104">
        <f t="shared" si="323"/>
        <v>0</v>
      </c>
      <c r="PAH70" s="104">
        <f t="shared" si="323"/>
        <v>0</v>
      </c>
      <c r="PAI70" s="104">
        <f t="shared" si="323"/>
        <v>0</v>
      </c>
      <c r="PAJ70" s="104">
        <f t="shared" si="323"/>
        <v>0</v>
      </c>
      <c r="PAK70" s="104">
        <f t="shared" si="323"/>
        <v>0</v>
      </c>
      <c r="PAL70" s="104">
        <f t="shared" si="323"/>
        <v>0</v>
      </c>
      <c r="PAM70" s="104">
        <f t="shared" si="323"/>
        <v>0</v>
      </c>
      <c r="PAN70" s="104">
        <f t="shared" si="323"/>
        <v>0</v>
      </c>
      <c r="PAO70" s="104">
        <f t="shared" si="323"/>
        <v>0</v>
      </c>
      <c r="PAP70" s="104">
        <f t="shared" si="323"/>
        <v>0</v>
      </c>
      <c r="PAQ70" s="104">
        <f t="shared" si="323"/>
        <v>0</v>
      </c>
      <c r="PAR70" s="104">
        <f t="shared" si="323"/>
        <v>0</v>
      </c>
      <c r="PAS70" s="104">
        <f t="shared" si="323"/>
        <v>0</v>
      </c>
      <c r="PAT70" s="104">
        <f t="shared" si="323"/>
        <v>0</v>
      </c>
      <c r="PAU70" s="104">
        <f t="shared" si="323"/>
        <v>0</v>
      </c>
      <c r="PAV70" s="104">
        <f t="shared" si="323"/>
        <v>0</v>
      </c>
      <c r="PAW70" s="104">
        <f t="shared" si="323"/>
        <v>0</v>
      </c>
      <c r="PAX70" s="104">
        <f t="shared" si="323"/>
        <v>0</v>
      </c>
      <c r="PAY70" s="104">
        <f t="shared" si="323"/>
        <v>0</v>
      </c>
      <c r="PAZ70" s="104">
        <f t="shared" si="323"/>
        <v>0</v>
      </c>
      <c r="PBA70" s="104">
        <f t="shared" si="323"/>
        <v>0</v>
      </c>
      <c r="PBB70" s="104">
        <f t="shared" si="323"/>
        <v>0</v>
      </c>
      <c r="PBC70" s="104">
        <f t="shared" si="323"/>
        <v>0</v>
      </c>
      <c r="PBD70" s="104">
        <f t="shared" si="323"/>
        <v>0</v>
      </c>
      <c r="PBE70" s="104">
        <f t="shared" si="323"/>
        <v>0</v>
      </c>
      <c r="PBF70" s="104">
        <f t="shared" si="323"/>
        <v>0</v>
      </c>
      <c r="PBG70" s="104">
        <f t="shared" si="323"/>
        <v>0</v>
      </c>
      <c r="PBH70" s="104">
        <f t="shared" si="323"/>
        <v>0</v>
      </c>
      <c r="PBI70" s="104">
        <f t="shared" si="323"/>
        <v>0</v>
      </c>
      <c r="PBJ70" s="104">
        <f t="shared" si="323"/>
        <v>0</v>
      </c>
      <c r="PBK70" s="104">
        <f t="shared" si="323"/>
        <v>0</v>
      </c>
      <c r="PBL70" s="104">
        <f t="shared" si="323"/>
        <v>0</v>
      </c>
      <c r="PBM70" s="104">
        <f t="shared" si="323"/>
        <v>0</v>
      </c>
      <c r="PBN70" s="104">
        <f t="shared" si="323"/>
        <v>0</v>
      </c>
      <c r="PBO70" s="104">
        <f t="shared" si="323"/>
        <v>0</v>
      </c>
      <c r="PBP70" s="104">
        <f t="shared" si="323"/>
        <v>0</v>
      </c>
      <c r="PBQ70" s="104">
        <f t="shared" si="323"/>
        <v>0</v>
      </c>
      <c r="PBR70" s="104">
        <f t="shared" si="323"/>
        <v>0</v>
      </c>
      <c r="PBS70" s="104">
        <f t="shared" si="323"/>
        <v>0</v>
      </c>
      <c r="PBT70" s="104">
        <f t="shared" si="323"/>
        <v>0</v>
      </c>
      <c r="PBU70" s="104">
        <f t="shared" si="323"/>
        <v>0</v>
      </c>
      <c r="PBV70" s="104">
        <f t="shared" si="323"/>
        <v>0</v>
      </c>
      <c r="PBW70" s="104">
        <f t="shared" si="323"/>
        <v>0</v>
      </c>
      <c r="PBX70" s="104">
        <f t="shared" si="323"/>
        <v>0</v>
      </c>
      <c r="PBY70" s="104">
        <f t="shared" si="323"/>
        <v>0</v>
      </c>
      <c r="PBZ70" s="104">
        <f t="shared" si="323"/>
        <v>0</v>
      </c>
      <c r="PCA70" s="104">
        <f t="shared" si="323"/>
        <v>0</v>
      </c>
      <c r="PCB70" s="104">
        <f t="shared" si="323"/>
        <v>0</v>
      </c>
      <c r="PCC70" s="104">
        <f t="shared" ref="PCC70:PEN70" si="324">+PCC10+PCC18+PCC27+PCC33+PCC39+PCC45+PCC58-PCC69+PCC50</f>
        <v>0</v>
      </c>
      <c r="PCD70" s="104">
        <f t="shared" si="324"/>
        <v>0</v>
      </c>
      <c r="PCE70" s="104">
        <f t="shared" si="324"/>
        <v>0</v>
      </c>
      <c r="PCF70" s="104">
        <f t="shared" si="324"/>
        <v>0</v>
      </c>
      <c r="PCG70" s="104">
        <f t="shared" si="324"/>
        <v>0</v>
      </c>
      <c r="PCH70" s="104">
        <f t="shared" si="324"/>
        <v>0</v>
      </c>
      <c r="PCI70" s="104">
        <f t="shared" si="324"/>
        <v>0</v>
      </c>
      <c r="PCJ70" s="104">
        <f t="shared" si="324"/>
        <v>0</v>
      </c>
      <c r="PCK70" s="104">
        <f t="shared" si="324"/>
        <v>0</v>
      </c>
      <c r="PCL70" s="104">
        <f t="shared" si="324"/>
        <v>0</v>
      </c>
      <c r="PCM70" s="104">
        <f t="shared" si="324"/>
        <v>0</v>
      </c>
      <c r="PCN70" s="104">
        <f t="shared" si="324"/>
        <v>0</v>
      </c>
      <c r="PCO70" s="104">
        <f t="shared" si="324"/>
        <v>0</v>
      </c>
      <c r="PCP70" s="104">
        <f t="shared" si="324"/>
        <v>0</v>
      </c>
      <c r="PCQ70" s="104">
        <f t="shared" si="324"/>
        <v>0</v>
      </c>
      <c r="PCR70" s="104">
        <f t="shared" si="324"/>
        <v>0</v>
      </c>
      <c r="PCS70" s="104">
        <f t="shared" si="324"/>
        <v>0</v>
      </c>
      <c r="PCT70" s="104">
        <f t="shared" si="324"/>
        <v>0</v>
      </c>
      <c r="PCU70" s="104">
        <f t="shared" si="324"/>
        <v>0</v>
      </c>
      <c r="PCV70" s="104">
        <f t="shared" si="324"/>
        <v>0</v>
      </c>
      <c r="PCW70" s="104">
        <f t="shared" si="324"/>
        <v>0</v>
      </c>
      <c r="PCX70" s="104">
        <f t="shared" si="324"/>
        <v>0</v>
      </c>
      <c r="PCY70" s="104">
        <f t="shared" si="324"/>
        <v>0</v>
      </c>
      <c r="PCZ70" s="104">
        <f t="shared" si="324"/>
        <v>0</v>
      </c>
      <c r="PDA70" s="104">
        <f t="shared" si="324"/>
        <v>0</v>
      </c>
      <c r="PDB70" s="104">
        <f t="shared" si="324"/>
        <v>0</v>
      </c>
      <c r="PDC70" s="104">
        <f t="shared" si="324"/>
        <v>0</v>
      </c>
      <c r="PDD70" s="104">
        <f t="shared" si="324"/>
        <v>0</v>
      </c>
      <c r="PDE70" s="104">
        <f t="shared" si="324"/>
        <v>0</v>
      </c>
      <c r="PDF70" s="104">
        <f t="shared" si="324"/>
        <v>0</v>
      </c>
      <c r="PDG70" s="104">
        <f t="shared" si="324"/>
        <v>0</v>
      </c>
      <c r="PDH70" s="104">
        <f t="shared" si="324"/>
        <v>0</v>
      </c>
      <c r="PDI70" s="104">
        <f t="shared" si="324"/>
        <v>0</v>
      </c>
      <c r="PDJ70" s="104">
        <f t="shared" si="324"/>
        <v>0</v>
      </c>
      <c r="PDK70" s="104">
        <f t="shared" si="324"/>
        <v>0</v>
      </c>
      <c r="PDL70" s="104">
        <f t="shared" si="324"/>
        <v>0</v>
      </c>
      <c r="PDM70" s="104">
        <f t="shared" si="324"/>
        <v>0</v>
      </c>
      <c r="PDN70" s="104">
        <f t="shared" si="324"/>
        <v>0</v>
      </c>
      <c r="PDO70" s="104">
        <f t="shared" si="324"/>
        <v>0</v>
      </c>
      <c r="PDP70" s="104">
        <f t="shared" si="324"/>
        <v>0</v>
      </c>
      <c r="PDQ70" s="104">
        <f t="shared" si="324"/>
        <v>0</v>
      </c>
      <c r="PDR70" s="104">
        <f t="shared" si="324"/>
        <v>0</v>
      </c>
      <c r="PDS70" s="104">
        <f t="shared" si="324"/>
        <v>0</v>
      </c>
      <c r="PDT70" s="104">
        <f t="shared" si="324"/>
        <v>0</v>
      </c>
      <c r="PDU70" s="104">
        <f t="shared" si="324"/>
        <v>0</v>
      </c>
      <c r="PDV70" s="104">
        <f t="shared" si="324"/>
        <v>0</v>
      </c>
      <c r="PDW70" s="104">
        <f t="shared" si="324"/>
        <v>0</v>
      </c>
      <c r="PDX70" s="104">
        <f t="shared" si="324"/>
        <v>0</v>
      </c>
      <c r="PDY70" s="104">
        <f t="shared" si="324"/>
        <v>0</v>
      </c>
      <c r="PDZ70" s="104">
        <f t="shared" si="324"/>
        <v>0</v>
      </c>
      <c r="PEA70" s="104">
        <f t="shared" si="324"/>
        <v>0</v>
      </c>
      <c r="PEB70" s="104">
        <f t="shared" si="324"/>
        <v>0</v>
      </c>
      <c r="PEC70" s="104">
        <f t="shared" si="324"/>
        <v>0</v>
      </c>
      <c r="PED70" s="104">
        <f t="shared" si="324"/>
        <v>0</v>
      </c>
      <c r="PEE70" s="104">
        <f t="shared" si="324"/>
        <v>0</v>
      </c>
      <c r="PEF70" s="104">
        <f t="shared" si="324"/>
        <v>0</v>
      </c>
      <c r="PEG70" s="104">
        <f t="shared" si="324"/>
        <v>0</v>
      </c>
      <c r="PEH70" s="104">
        <f t="shared" si="324"/>
        <v>0</v>
      </c>
      <c r="PEI70" s="104">
        <f t="shared" si="324"/>
        <v>0</v>
      </c>
      <c r="PEJ70" s="104">
        <f t="shared" si="324"/>
        <v>0</v>
      </c>
      <c r="PEK70" s="104">
        <f t="shared" si="324"/>
        <v>0</v>
      </c>
      <c r="PEL70" s="104">
        <f t="shared" si="324"/>
        <v>0</v>
      </c>
      <c r="PEM70" s="104">
        <f t="shared" si="324"/>
        <v>0</v>
      </c>
      <c r="PEN70" s="104">
        <f t="shared" si="324"/>
        <v>0</v>
      </c>
      <c r="PEO70" s="104">
        <f t="shared" ref="PEO70:PGZ70" si="325">+PEO10+PEO18+PEO27+PEO33+PEO39+PEO45+PEO58-PEO69+PEO50</f>
        <v>0</v>
      </c>
      <c r="PEP70" s="104">
        <f t="shared" si="325"/>
        <v>0</v>
      </c>
      <c r="PEQ70" s="104">
        <f t="shared" si="325"/>
        <v>0</v>
      </c>
      <c r="PER70" s="104">
        <f t="shared" si="325"/>
        <v>0</v>
      </c>
      <c r="PES70" s="104">
        <f t="shared" si="325"/>
        <v>0</v>
      </c>
      <c r="PET70" s="104">
        <f t="shared" si="325"/>
        <v>0</v>
      </c>
      <c r="PEU70" s="104">
        <f t="shared" si="325"/>
        <v>0</v>
      </c>
      <c r="PEV70" s="104">
        <f t="shared" si="325"/>
        <v>0</v>
      </c>
      <c r="PEW70" s="104">
        <f t="shared" si="325"/>
        <v>0</v>
      </c>
      <c r="PEX70" s="104">
        <f t="shared" si="325"/>
        <v>0</v>
      </c>
      <c r="PEY70" s="104">
        <f t="shared" si="325"/>
        <v>0</v>
      </c>
      <c r="PEZ70" s="104">
        <f t="shared" si="325"/>
        <v>0</v>
      </c>
      <c r="PFA70" s="104">
        <f t="shared" si="325"/>
        <v>0</v>
      </c>
      <c r="PFB70" s="104">
        <f t="shared" si="325"/>
        <v>0</v>
      </c>
      <c r="PFC70" s="104">
        <f t="shared" si="325"/>
        <v>0</v>
      </c>
      <c r="PFD70" s="104">
        <f t="shared" si="325"/>
        <v>0</v>
      </c>
      <c r="PFE70" s="104">
        <f t="shared" si="325"/>
        <v>0</v>
      </c>
      <c r="PFF70" s="104">
        <f t="shared" si="325"/>
        <v>0</v>
      </c>
      <c r="PFG70" s="104">
        <f t="shared" si="325"/>
        <v>0</v>
      </c>
      <c r="PFH70" s="104">
        <f t="shared" si="325"/>
        <v>0</v>
      </c>
      <c r="PFI70" s="104">
        <f t="shared" si="325"/>
        <v>0</v>
      </c>
      <c r="PFJ70" s="104">
        <f t="shared" si="325"/>
        <v>0</v>
      </c>
      <c r="PFK70" s="104">
        <f t="shared" si="325"/>
        <v>0</v>
      </c>
      <c r="PFL70" s="104">
        <f t="shared" si="325"/>
        <v>0</v>
      </c>
      <c r="PFM70" s="104">
        <f t="shared" si="325"/>
        <v>0</v>
      </c>
      <c r="PFN70" s="104">
        <f t="shared" si="325"/>
        <v>0</v>
      </c>
      <c r="PFO70" s="104">
        <f t="shared" si="325"/>
        <v>0</v>
      </c>
      <c r="PFP70" s="104">
        <f t="shared" si="325"/>
        <v>0</v>
      </c>
      <c r="PFQ70" s="104">
        <f t="shared" si="325"/>
        <v>0</v>
      </c>
      <c r="PFR70" s="104">
        <f t="shared" si="325"/>
        <v>0</v>
      </c>
      <c r="PFS70" s="104">
        <f t="shared" si="325"/>
        <v>0</v>
      </c>
      <c r="PFT70" s="104">
        <f t="shared" si="325"/>
        <v>0</v>
      </c>
      <c r="PFU70" s="104">
        <f t="shared" si="325"/>
        <v>0</v>
      </c>
      <c r="PFV70" s="104">
        <f t="shared" si="325"/>
        <v>0</v>
      </c>
      <c r="PFW70" s="104">
        <f t="shared" si="325"/>
        <v>0</v>
      </c>
      <c r="PFX70" s="104">
        <f t="shared" si="325"/>
        <v>0</v>
      </c>
      <c r="PFY70" s="104">
        <f t="shared" si="325"/>
        <v>0</v>
      </c>
      <c r="PFZ70" s="104">
        <f t="shared" si="325"/>
        <v>0</v>
      </c>
      <c r="PGA70" s="104">
        <f t="shared" si="325"/>
        <v>0</v>
      </c>
      <c r="PGB70" s="104">
        <f t="shared" si="325"/>
        <v>0</v>
      </c>
      <c r="PGC70" s="104">
        <f t="shared" si="325"/>
        <v>0</v>
      </c>
      <c r="PGD70" s="104">
        <f t="shared" si="325"/>
        <v>0</v>
      </c>
      <c r="PGE70" s="104">
        <f t="shared" si="325"/>
        <v>0</v>
      </c>
      <c r="PGF70" s="104">
        <f t="shared" si="325"/>
        <v>0</v>
      </c>
      <c r="PGG70" s="104">
        <f t="shared" si="325"/>
        <v>0</v>
      </c>
      <c r="PGH70" s="104">
        <f t="shared" si="325"/>
        <v>0</v>
      </c>
      <c r="PGI70" s="104">
        <f t="shared" si="325"/>
        <v>0</v>
      </c>
      <c r="PGJ70" s="104">
        <f t="shared" si="325"/>
        <v>0</v>
      </c>
      <c r="PGK70" s="104">
        <f t="shared" si="325"/>
        <v>0</v>
      </c>
      <c r="PGL70" s="104">
        <f t="shared" si="325"/>
        <v>0</v>
      </c>
      <c r="PGM70" s="104">
        <f t="shared" si="325"/>
        <v>0</v>
      </c>
      <c r="PGN70" s="104">
        <f t="shared" si="325"/>
        <v>0</v>
      </c>
      <c r="PGO70" s="104">
        <f t="shared" si="325"/>
        <v>0</v>
      </c>
      <c r="PGP70" s="104">
        <f t="shared" si="325"/>
        <v>0</v>
      </c>
      <c r="PGQ70" s="104">
        <f t="shared" si="325"/>
        <v>0</v>
      </c>
      <c r="PGR70" s="104">
        <f t="shared" si="325"/>
        <v>0</v>
      </c>
      <c r="PGS70" s="104">
        <f t="shared" si="325"/>
        <v>0</v>
      </c>
      <c r="PGT70" s="104">
        <f t="shared" si="325"/>
        <v>0</v>
      </c>
      <c r="PGU70" s="104">
        <f t="shared" si="325"/>
        <v>0</v>
      </c>
      <c r="PGV70" s="104">
        <f t="shared" si="325"/>
        <v>0</v>
      </c>
      <c r="PGW70" s="104">
        <f t="shared" si="325"/>
        <v>0</v>
      </c>
      <c r="PGX70" s="104">
        <f t="shared" si="325"/>
        <v>0</v>
      </c>
      <c r="PGY70" s="104">
        <f t="shared" si="325"/>
        <v>0</v>
      </c>
      <c r="PGZ70" s="104">
        <f t="shared" si="325"/>
        <v>0</v>
      </c>
      <c r="PHA70" s="104">
        <f t="shared" ref="PHA70:PJL70" si="326">+PHA10+PHA18+PHA27+PHA33+PHA39+PHA45+PHA58-PHA69+PHA50</f>
        <v>0</v>
      </c>
      <c r="PHB70" s="104">
        <f t="shared" si="326"/>
        <v>0</v>
      </c>
      <c r="PHC70" s="104">
        <f t="shared" si="326"/>
        <v>0</v>
      </c>
      <c r="PHD70" s="104">
        <f t="shared" si="326"/>
        <v>0</v>
      </c>
      <c r="PHE70" s="104">
        <f t="shared" si="326"/>
        <v>0</v>
      </c>
      <c r="PHF70" s="104">
        <f t="shared" si="326"/>
        <v>0</v>
      </c>
      <c r="PHG70" s="104">
        <f t="shared" si="326"/>
        <v>0</v>
      </c>
      <c r="PHH70" s="104">
        <f t="shared" si="326"/>
        <v>0</v>
      </c>
      <c r="PHI70" s="104">
        <f t="shared" si="326"/>
        <v>0</v>
      </c>
      <c r="PHJ70" s="104">
        <f t="shared" si="326"/>
        <v>0</v>
      </c>
      <c r="PHK70" s="104">
        <f t="shared" si="326"/>
        <v>0</v>
      </c>
      <c r="PHL70" s="104">
        <f t="shared" si="326"/>
        <v>0</v>
      </c>
      <c r="PHM70" s="104">
        <f t="shared" si="326"/>
        <v>0</v>
      </c>
      <c r="PHN70" s="104">
        <f t="shared" si="326"/>
        <v>0</v>
      </c>
      <c r="PHO70" s="104">
        <f t="shared" si="326"/>
        <v>0</v>
      </c>
      <c r="PHP70" s="104">
        <f t="shared" si="326"/>
        <v>0</v>
      </c>
      <c r="PHQ70" s="104">
        <f t="shared" si="326"/>
        <v>0</v>
      </c>
      <c r="PHR70" s="104">
        <f t="shared" si="326"/>
        <v>0</v>
      </c>
      <c r="PHS70" s="104">
        <f t="shared" si="326"/>
        <v>0</v>
      </c>
      <c r="PHT70" s="104">
        <f t="shared" si="326"/>
        <v>0</v>
      </c>
      <c r="PHU70" s="104">
        <f t="shared" si="326"/>
        <v>0</v>
      </c>
      <c r="PHV70" s="104">
        <f t="shared" si="326"/>
        <v>0</v>
      </c>
      <c r="PHW70" s="104">
        <f t="shared" si="326"/>
        <v>0</v>
      </c>
      <c r="PHX70" s="104">
        <f t="shared" si="326"/>
        <v>0</v>
      </c>
      <c r="PHY70" s="104">
        <f t="shared" si="326"/>
        <v>0</v>
      </c>
      <c r="PHZ70" s="104">
        <f t="shared" si="326"/>
        <v>0</v>
      </c>
      <c r="PIA70" s="104">
        <f t="shared" si="326"/>
        <v>0</v>
      </c>
      <c r="PIB70" s="104">
        <f t="shared" si="326"/>
        <v>0</v>
      </c>
      <c r="PIC70" s="104">
        <f t="shared" si="326"/>
        <v>0</v>
      </c>
      <c r="PID70" s="104">
        <f t="shared" si="326"/>
        <v>0</v>
      </c>
      <c r="PIE70" s="104">
        <f t="shared" si="326"/>
        <v>0</v>
      </c>
      <c r="PIF70" s="104">
        <f t="shared" si="326"/>
        <v>0</v>
      </c>
      <c r="PIG70" s="104">
        <f t="shared" si="326"/>
        <v>0</v>
      </c>
      <c r="PIH70" s="104">
        <f t="shared" si="326"/>
        <v>0</v>
      </c>
      <c r="PII70" s="104">
        <f t="shared" si="326"/>
        <v>0</v>
      </c>
      <c r="PIJ70" s="104">
        <f t="shared" si="326"/>
        <v>0</v>
      </c>
      <c r="PIK70" s="104">
        <f t="shared" si="326"/>
        <v>0</v>
      </c>
      <c r="PIL70" s="104">
        <f t="shared" si="326"/>
        <v>0</v>
      </c>
      <c r="PIM70" s="104">
        <f t="shared" si="326"/>
        <v>0</v>
      </c>
      <c r="PIN70" s="104">
        <f t="shared" si="326"/>
        <v>0</v>
      </c>
      <c r="PIO70" s="104">
        <f t="shared" si="326"/>
        <v>0</v>
      </c>
      <c r="PIP70" s="104">
        <f t="shared" si="326"/>
        <v>0</v>
      </c>
      <c r="PIQ70" s="104">
        <f t="shared" si="326"/>
        <v>0</v>
      </c>
      <c r="PIR70" s="104">
        <f t="shared" si="326"/>
        <v>0</v>
      </c>
      <c r="PIS70" s="104">
        <f t="shared" si="326"/>
        <v>0</v>
      </c>
      <c r="PIT70" s="104">
        <f t="shared" si="326"/>
        <v>0</v>
      </c>
      <c r="PIU70" s="104">
        <f t="shared" si="326"/>
        <v>0</v>
      </c>
      <c r="PIV70" s="104">
        <f t="shared" si="326"/>
        <v>0</v>
      </c>
      <c r="PIW70" s="104">
        <f t="shared" si="326"/>
        <v>0</v>
      </c>
      <c r="PIX70" s="104">
        <f t="shared" si="326"/>
        <v>0</v>
      </c>
      <c r="PIY70" s="104">
        <f t="shared" si="326"/>
        <v>0</v>
      </c>
      <c r="PIZ70" s="104">
        <f t="shared" si="326"/>
        <v>0</v>
      </c>
      <c r="PJA70" s="104">
        <f t="shared" si="326"/>
        <v>0</v>
      </c>
      <c r="PJB70" s="104">
        <f t="shared" si="326"/>
        <v>0</v>
      </c>
      <c r="PJC70" s="104">
        <f t="shared" si="326"/>
        <v>0</v>
      </c>
      <c r="PJD70" s="104">
        <f t="shared" si="326"/>
        <v>0</v>
      </c>
      <c r="PJE70" s="104">
        <f t="shared" si="326"/>
        <v>0</v>
      </c>
      <c r="PJF70" s="104">
        <f t="shared" si="326"/>
        <v>0</v>
      </c>
      <c r="PJG70" s="104">
        <f t="shared" si="326"/>
        <v>0</v>
      </c>
      <c r="PJH70" s="104">
        <f t="shared" si="326"/>
        <v>0</v>
      </c>
      <c r="PJI70" s="104">
        <f t="shared" si="326"/>
        <v>0</v>
      </c>
      <c r="PJJ70" s="104">
        <f t="shared" si="326"/>
        <v>0</v>
      </c>
      <c r="PJK70" s="104">
        <f t="shared" si="326"/>
        <v>0</v>
      </c>
      <c r="PJL70" s="104">
        <f t="shared" si="326"/>
        <v>0</v>
      </c>
      <c r="PJM70" s="104">
        <f t="shared" ref="PJM70:PLX70" si="327">+PJM10+PJM18+PJM27+PJM33+PJM39+PJM45+PJM58-PJM69+PJM50</f>
        <v>0</v>
      </c>
      <c r="PJN70" s="104">
        <f t="shared" si="327"/>
        <v>0</v>
      </c>
      <c r="PJO70" s="104">
        <f t="shared" si="327"/>
        <v>0</v>
      </c>
      <c r="PJP70" s="104">
        <f t="shared" si="327"/>
        <v>0</v>
      </c>
      <c r="PJQ70" s="104">
        <f t="shared" si="327"/>
        <v>0</v>
      </c>
      <c r="PJR70" s="104">
        <f t="shared" si="327"/>
        <v>0</v>
      </c>
      <c r="PJS70" s="104">
        <f t="shared" si="327"/>
        <v>0</v>
      </c>
      <c r="PJT70" s="104">
        <f t="shared" si="327"/>
        <v>0</v>
      </c>
      <c r="PJU70" s="104">
        <f t="shared" si="327"/>
        <v>0</v>
      </c>
      <c r="PJV70" s="104">
        <f t="shared" si="327"/>
        <v>0</v>
      </c>
      <c r="PJW70" s="104">
        <f t="shared" si="327"/>
        <v>0</v>
      </c>
      <c r="PJX70" s="104">
        <f t="shared" si="327"/>
        <v>0</v>
      </c>
      <c r="PJY70" s="104">
        <f t="shared" si="327"/>
        <v>0</v>
      </c>
      <c r="PJZ70" s="104">
        <f t="shared" si="327"/>
        <v>0</v>
      </c>
      <c r="PKA70" s="104">
        <f t="shared" si="327"/>
        <v>0</v>
      </c>
      <c r="PKB70" s="104">
        <f t="shared" si="327"/>
        <v>0</v>
      </c>
      <c r="PKC70" s="104">
        <f t="shared" si="327"/>
        <v>0</v>
      </c>
      <c r="PKD70" s="104">
        <f t="shared" si="327"/>
        <v>0</v>
      </c>
      <c r="PKE70" s="104">
        <f t="shared" si="327"/>
        <v>0</v>
      </c>
      <c r="PKF70" s="104">
        <f t="shared" si="327"/>
        <v>0</v>
      </c>
      <c r="PKG70" s="104">
        <f t="shared" si="327"/>
        <v>0</v>
      </c>
      <c r="PKH70" s="104">
        <f t="shared" si="327"/>
        <v>0</v>
      </c>
      <c r="PKI70" s="104">
        <f t="shared" si="327"/>
        <v>0</v>
      </c>
      <c r="PKJ70" s="104">
        <f t="shared" si="327"/>
        <v>0</v>
      </c>
      <c r="PKK70" s="104">
        <f t="shared" si="327"/>
        <v>0</v>
      </c>
      <c r="PKL70" s="104">
        <f t="shared" si="327"/>
        <v>0</v>
      </c>
      <c r="PKM70" s="104">
        <f t="shared" si="327"/>
        <v>0</v>
      </c>
      <c r="PKN70" s="104">
        <f t="shared" si="327"/>
        <v>0</v>
      </c>
      <c r="PKO70" s="104">
        <f t="shared" si="327"/>
        <v>0</v>
      </c>
      <c r="PKP70" s="104">
        <f t="shared" si="327"/>
        <v>0</v>
      </c>
      <c r="PKQ70" s="104">
        <f t="shared" si="327"/>
        <v>0</v>
      </c>
      <c r="PKR70" s="104">
        <f t="shared" si="327"/>
        <v>0</v>
      </c>
      <c r="PKS70" s="104">
        <f t="shared" si="327"/>
        <v>0</v>
      </c>
      <c r="PKT70" s="104">
        <f t="shared" si="327"/>
        <v>0</v>
      </c>
      <c r="PKU70" s="104">
        <f t="shared" si="327"/>
        <v>0</v>
      </c>
      <c r="PKV70" s="104">
        <f t="shared" si="327"/>
        <v>0</v>
      </c>
      <c r="PKW70" s="104">
        <f t="shared" si="327"/>
        <v>0</v>
      </c>
      <c r="PKX70" s="104">
        <f t="shared" si="327"/>
        <v>0</v>
      </c>
      <c r="PKY70" s="104">
        <f t="shared" si="327"/>
        <v>0</v>
      </c>
      <c r="PKZ70" s="104">
        <f t="shared" si="327"/>
        <v>0</v>
      </c>
      <c r="PLA70" s="104">
        <f t="shared" si="327"/>
        <v>0</v>
      </c>
      <c r="PLB70" s="104">
        <f t="shared" si="327"/>
        <v>0</v>
      </c>
      <c r="PLC70" s="104">
        <f t="shared" si="327"/>
        <v>0</v>
      </c>
      <c r="PLD70" s="104">
        <f t="shared" si="327"/>
        <v>0</v>
      </c>
      <c r="PLE70" s="104">
        <f t="shared" si="327"/>
        <v>0</v>
      </c>
      <c r="PLF70" s="104">
        <f t="shared" si="327"/>
        <v>0</v>
      </c>
      <c r="PLG70" s="104">
        <f t="shared" si="327"/>
        <v>0</v>
      </c>
      <c r="PLH70" s="104">
        <f t="shared" si="327"/>
        <v>0</v>
      </c>
      <c r="PLI70" s="104">
        <f t="shared" si="327"/>
        <v>0</v>
      </c>
      <c r="PLJ70" s="104">
        <f t="shared" si="327"/>
        <v>0</v>
      </c>
      <c r="PLK70" s="104">
        <f t="shared" si="327"/>
        <v>0</v>
      </c>
      <c r="PLL70" s="104">
        <f t="shared" si="327"/>
        <v>0</v>
      </c>
      <c r="PLM70" s="104">
        <f t="shared" si="327"/>
        <v>0</v>
      </c>
      <c r="PLN70" s="104">
        <f t="shared" si="327"/>
        <v>0</v>
      </c>
      <c r="PLO70" s="104">
        <f t="shared" si="327"/>
        <v>0</v>
      </c>
      <c r="PLP70" s="104">
        <f t="shared" si="327"/>
        <v>0</v>
      </c>
      <c r="PLQ70" s="104">
        <f t="shared" si="327"/>
        <v>0</v>
      </c>
      <c r="PLR70" s="104">
        <f t="shared" si="327"/>
        <v>0</v>
      </c>
      <c r="PLS70" s="104">
        <f t="shared" si="327"/>
        <v>0</v>
      </c>
      <c r="PLT70" s="104">
        <f t="shared" si="327"/>
        <v>0</v>
      </c>
      <c r="PLU70" s="104">
        <f t="shared" si="327"/>
        <v>0</v>
      </c>
      <c r="PLV70" s="104">
        <f t="shared" si="327"/>
        <v>0</v>
      </c>
      <c r="PLW70" s="104">
        <f t="shared" si="327"/>
        <v>0</v>
      </c>
      <c r="PLX70" s="104">
        <f t="shared" si="327"/>
        <v>0</v>
      </c>
      <c r="PLY70" s="104">
        <f t="shared" ref="PLY70:POJ70" si="328">+PLY10+PLY18+PLY27+PLY33+PLY39+PLY45+PLY58-PLY69+PLY50</f>
        <v>0</v>
      </c>
      <c r="PLZ70" s="104">
        <f t="shared" si="328"/>
        <v>0</v>
      </c>
      <c r="PMA70" s="104">
        <f t="shared" si="328"/>
        <v>0</v>
      </c>
      <c r="PMB70" s="104">
        <f t="shared" si="328"/>
        <v>0</v>
      </c>
      <c r="PMC70" s="104">
        <f t="shared" si="328"/>
        <v>0</v>
      </c>
      <c r="PMD70" s="104">
        <f t="shared" si="328"/>
        <v>0</v>
      </c>
      <c r="PME70" s="104">
        <f t="shared" si="328"/>
        <v>0</v>
      </c>
      <c r="PMF70" s="104">
        <f t="shared" si="328"/>
        <v>0</v>
      </c>
      <c r="PMG70" s="104">
        <f t="shared" si="328"/>
        <v>0</v>
      </c>
      <c r="PMH70" s="104">
        <f t="shared" si="328"/>
        <v>0</v>
      </c>
      <c r="PMI70" s="104">
        <f t="shared" si="328"/>
        <v>0</v>
      </c>
      <c r="PMJ70" s="104">
        <f t="shared" si="328"/>
        <v>0</v>
      </c>
      <c r="PMK70" s="104">
        <f t="shared" si="328"/>
        <v>0</v>
      </c>
      <c r="PML70" s="104">
        <f t="shared" si="328"/>
        <v>0</v>
      </c>
      <c r="PMM70" s="104">
        <f t="shared" si="328"/>
        <v>0</v>
      </c>
      <c r="PMN70" s="104">
        <f t="shared" si="328"/>
        <v>0</v>
      </c>
      <c r="PMO70" s="104">
        <f t="shared" si="328"/>
        <v>0</v>
      </c>
      <c r="PMP70" s="104">
        <f t="shared" si="328"/>
        <v>0</v>
      </c>
      <c r="PMQ70" s="104">
        <f t="shared" si="328"/>
        <v>0</v>
      </c>
      <c r="PMR70" s="104">
        <f t="shared" si="328"/>
        <v>0</v>
      </c>
      <c r="PMS70" s="104">
        <f t="shared" si="328"/>
        <v>0</v>
      </c>
      <c r="PMT70" s="104">
        <f t="shared" si="328"/>
        <v>0</v>
      </c>
      <c r="PMU70" s="104">
        <f t="shared" si="328"/>
        <v>0</v>
      </c>
      <c r="PMV70" s="104">
        <f t="shared" si="328"/>
        <v>0</v>
      </c>
      <c r="PMW70" s="104">
        <f t="shared" si="328"/>
        <v>0</v>
      </c>
      <c r="PMX70" s="104">
        <f t="shared" si="328"/>
        <v>0</v>
      </c>
      <c r="PMY70" s="104">
        <f t="shared" si="328"/>
        <v>0</v>
      </c>
      <c r="PMZ70" s="104">
        <f t="shared" si="328"/>
        <v>0</v>
      </c>
      <c r="PNA70" s="104">
        <f t="shared" si="328"/>
        <v>0</v>
      </c>
      <c r="PNB70" s="104">
        <f t="shared" si="328"/>
        <v>0</v>
      </c>
      <c r="PNC70" s="104">
        <f t="shared" si="328"/>
        <v>0</v>
      </c>
      <c r="PND70" s="104">
        <f t="shared" si="328"/>
        <v>0</v>
      </c>
      <c r="PNE70" s="104">
        <f t="shared" si="328"/>
        <v>0</v>
      </c>
      <c r="PNF70" s="104">
        <f t="shared" si="328"/>
        <v>0</v>
      </c>
      <c r="PNG70" s="104">
        <f t="shared" si="328"/>
        <v>0</v>
      </c>
      <c r="PNH70" s="104">
        <f t="shared" si="328"/>
        <v>0</v>
      </c>
      <c r="PNI70" s="104">
        <f t="shared" si="328"/>
        <v>0</v>
      </c>
      <c r="PNJ70" s="104">
        <f t="shared" si="328"/>
        <v>0</v>
      </c>
      <c r="PNK70" s="104">
        <f t="shared" si="328"/>
        <v>0</v>
      </c>
      <c r="PNL70" s="104">
        <f t="shared" si="328"/>
        <v>0</v>
      </c>
      <c r="PNM70" s="104">
        <f t="shared" si="328"/>
        <v>0</v>
      </c>
      <c r="PNN70" s="104">
        <f t="shared" si="328"/>
        <v>0</v>
      </c>
      <c r="PNO70" s="104">
        <f t="shared" si="328"/>
        <v>0</v>
      </c>
      <c r="PNP70" s="104">
        <f t="shared" si="328"/>
        <v>0</v>
      </c>
      <c r="PNQ70" s="104">
        <f t="shared" si="328"/>
        <v>0</v>
      </c>
      <c r="PNR70" s="104">
        <f t="shared" si="328"/>
        <v>0</v>
      </c>
      <c r="PNS70" s="104">
        <f t="shared" si="328"/>
        <v>0</v>
      </c>
      <c r="PNT70" s="104">
        <f t="shared" si="328"/>
        <v>0</v>
      </c>
      <c r="PNU70" s="104">
        <f t="shared" si="328"/>
        <v>0</v>
      </c>
      <c r="PNV70" s="104">
        <f t="shared" si="328"/>
        <v>0</v>
      </c>
      <c r="PNW70" s="104">
        <f t="shared" si="328"/>
        <v>0</v>
      </c>
      <c r="PNX70" s="104">
        <f t="shared" si="328"/>
        <v>0</v>
      </c>
      <c r="PNY70" s="104">
        <f t="shared" si="328"/>
        <v>0</v>
      </c>
      <c r="PNZ70" s="104">
        <f t="shared" si="328"/>
        <v>0</v>
      </c>
      <c r="POA70" s="104">
        <f t="shared" si="328"/>
        <v>0</v>
      </c>
      <c r="POB70" s="104">
        <f t="shared" si="328"/>
        <v>0</v>
      </c>
      <c r="POC70" s="104">
        <f t="shared" si="328"/>
        <v>0</v>
      </c>
      <c r="POD70" s="104">
        <f t="shared" si="328"/>
        <v>0</v>
      </c>
      <c r="POE70" s="104">
        <f t="shared" si="328"/>
        <v>0</v>
      </c>
      <c r="POF70" s="104">
        <f t="shared" si="328"/>
        <v>0</v>
      </c>
      <c r="POG70" s="104">
        <f t="shared" si="328"/>
        <v>0</v>
      </c>
      <c r="POH70" s="104">
        <f t="shared" si="328"/>
        <v>0</v>
      </c>
      <c r="POI70" s="104">
        <f t="shared" si="328"/>
        <v>0</v>
      </c>
      <c r="POJ70" s="104">
        <f t="shared" si="328"/>
        <v>0</v>
      </c>
      <c r="POK70" s="104">
        <f t="shared" ref="POK70:PQV70" si="329">+POK10+POK18+POK27+POK33+POK39+POK45+POK58-POK69+POK50</f>
        <v>0</v>
      </c>
      <c r="POL70" s="104">
        <f t="shared" si="329"/>
        <v>0</v>
      </c>
      <c r="POM70" s="104">
        <f t="shared" si="329"/>
        <v>0</v>
      </c>
      <c r="PON70" s="104">
        <f t="shared" si="329"/>
        <v>0</v>
      </c>
      <c r="POO70" s="104">
        <f t="shared" si="329"/>
        <v>0</v>
      </c>
      <c r="POP70" s="104">
        <f t="shared" si="329"/>
        <v>0</v>
      </c>
      <c r="POQ70" s="104">
        <f t="shared" si="329"/>
        <v>0</v>
      </c>
      <c r="POR70" s="104">
        <f t="shared" si="329"/>
        <v>0</v>
      </c>
      <c r="POS70" s="104">
        <f t="shared" si="329"/>
        <v>0</v>
      </c>
      <c r="POT70" s="104">
        <f t="shared" si="329"/>
        <v>0</v>
      </c>
      <c r="POU70" s="104">
        <f t="shared" si="329"/>
        <v>0</v>
      </c>
      <c r="POV70" s="104">
        <f t="shared" si="329"/>
        <v>0</v>
      </c>
      <c r="POW70" s="104">
        <f t="shared" si="329"/>
        <v>0</v>
      </c>
      <c r="POX70" s="104">
        <f t="shared" si="329"/>
        <v>0</v>
      </c>
      <c r="POY70" s="104">
        <f t="shared" si="329"/>
        <v>0</v>
      </c>
      <c r="POZ70" s="104">
        <f t="shared" si="329"/>
        <v>0</v>
      </c>
      <c r="PPA70" s="104">
        <f t="shared" si="329"/>
        <v>0</v>
      </c>
      <c r="PPB70" s="104">
        <f t="shared" si="329"/>
        <v>0</v>
      </c>
      <c r="PPC70" s="104">
        <f t="shared" si="329"/>
        <v>0</v>
      </c>
      <c r="PPD70" s="104">
        <f t="shared" si="329"/>
        <v>0</v>
      </c>
      <c r="PPE70" s="104">
        <f t="shared" si="329"/>
        <v>0</v>
      </c>
      <c r="PPF70" s="104">
        <f t="shared" si="329"/>
        <v>0</v>
      </c>
      <c r="PPG70" s="104">
        <f t="shared" si="329"/>
        <v>0</v>
      </c>
      <c r="PPH70" s="104">
        <f t="shared" si="329"/>
        <v>0</v>
      </c>
      <c r="PPI70" s="104">
        <f t="shared" si="329"/>
        <v>0</v>
      </c>
      <c r="PPJ70" s="104">
        <f t="shared" si="329"/>
        <v>0</v>
      </c>
      <c r="PPK70" s="104">
        <f t="shared" si="329"/>
        <v>0</v>
      </c>
      <c r="PPL70" s="104">
        <f t="shared" si="329"/>
        <v>0</v>
      </c>
      <c r="PPM70" s="104">
        <f t="shared" si="329"/>
        <v>0</v>
      </c>
      <c r="PPN70" s="104">
        <f t="shared" si="329"/>
        <v>0</v>
      </c>
      <c r="PPO70" s="104">
        <f t="shared" si="329"/>
        <v>0</v>
      </c>
      <c r="PPP70" s="104">
        <f t="shared" si="329"/>
        <v>0</v>
      </c>
      <c r="PPQ70" s="104">
        <f t="shared" si="329"/>
        <v>0</v>
      </c>
      <c r="PPR70" s="104">
        <f t="shared" si="329"/>
        <v>0</v>
      </c>
      <c r="PPS70" s="104">
        <f t="shared" si="329"/>
        <v>0</v>
      </c>
      <c r="PPT70" s="104">
        <f t="shared" si="329"/>
        <v>0</v>
      </c>
      <c r="PPU70" s="104">
        <f t="shared" si="329"/>
        <v>0</v>
      </c>
      <c r="PPV70" s="104">
        <f t="shared" si="329"/>
        <v>0</v>
      </c>
      <c r="PPW70" s="104">
        <f t="shared" si="329"/>
        <v>0</v>
      </c>
      <c r="PPX70" s="104">
        <f t="shared" si="329"/>
        <v>0</v>
      </c>
      <c r="PPY70" s="104">
        <f t="shared" si="329"/>
        <v>0</v>
      </c>
      <c r="PPZ70" s="104">
        <f t="shared" si="329"/>
        <v>0</v>
      </c>
      <c r="PQA70" s="104">
        <f t="shared" si="329"/>
        <v>0</v>
      </c>
      <c r="PQB70" s="104">
        <f t="shared" si="329"/>
        <v>0</v>
      </c>
      <c r="PQC70" s="104">
        <f t="shared" si="329"/>
        <v>0</v>
      </c>
      <c r="PQD70" s="104">
        <f t="shared" si="329"/>
        <v>0</v>
      </c>
      <c r="PQE70" s="104">
        <f t="shared" si="329"/>
        <v>0</v>
      </c>
      <c r="PQF70" s="104">
        <f t="shared" si="329"/>
        <v>0</v>
      </c>
      <c r="PQG70" s="104">
        <f t="shared" si="329"/>
        <v>0</v>
      </c>
      <c r="PQH70" s="104">
        <f t="shared" si="329"/>
        <v>0</v>
      </c>
      <c r="PQI70" s="104">
        <f t="shared" si="329"/>
        <v>0</v>
      </c>
      <c r="PQJ70" s="104">
        <f t="shared" si="329"/>
        <v>0</v>
      </c>
      <c r="PQK70" s="104">
        <f t="shared" si="329"/>
        <v>0</v>
      </c>
      <c r="PQL70" s="104">
        <f t="shared" si="329"/>
        <v>0</v>
      </c>
      <c r="PQM70" s="104">
        <f t="shared" si="329"/>
        <v>0</v>
      </c>
      <c r="PQN70" s="104">
        <f t="shared" si="329"/>
        <v>0</v>
      </c>
      <c r="PQO70" s="104">
        <f t="shared" si="329"/>
        <v>0</v>
      </c>
      <c r="PQP70" s="104">
        <f t="shared" si="329"/>
        <v>0</v>
      </c>
      <c r="PQQ70" s="104">
        <f t="shared" si="329"/>
        <v>0</v>
      </c>
      <c r="PQR70" s="104">
        <f t="shared" si="329"/>
        <v>0</v>
      </c>
      <c r="PQS70" s="104">
        <f t="shared" si="329"/>
        <v>0</v>
      </c>
      <c r="PQT70" s="104">
        <f t="shared" si="329"/>
        <v>0</v>
      </c>
      <c r="PQU70" s="104">
        <f t="shared" si="329"/>
        <v>0</v>
      </c>
      <c r="PQV70" s="104">
        <f t="shared" si="329"/>
        <v>0</v>
      </c>
      <c r="PQW70" s="104">
        <f t="shared" ref="PQW70:PTH70" si="330">+PQW10+PQW18+PQW27+PQW33+PQW39+PQW45+PQW58-PQW69+PQW50</f>
        <v>0</v>
      </c>
      <c r="PQX70" s="104">
        <f t="shared" si="330"/>
        <v>0</v>
      </c>
      <c r="PQY70" s="104">
        <f t="shared" si="330"/>
        <v>0</v>
      </c>
      <c r="PQZ70" s="104">
        <f t="shared" si="330"/>
        <v>0</v>
      </c>
      <c r="PRA70" s="104">
        <f t="shared" si="330"/>
        <v>0</v>
      </c>
      <c r="PRB70" s="104">
        <f t="shared" si="330"/>
        <v>0</v>
      </c>
      <c r="PRC70" s="104">
        <f t="shared" si="330"/>
        <v>0</v>
      </c>
      <c r="PRD70" s="104">
        <f t="shared" si="330"/>
        <v>0</v>
      </c>
      <c r="PRE70" s="104">
        <f t="shared" si="330"/>
        <v>0</v>
      </c>
      <c r="PRF70" s="104">
        <f t="shared" si="330"/>
        <v>0</v>
      </c>
      <c r="PRG70" s="104">
        <f t="shared" si="330"/>
        <v>0</v>
      </c>
      <c r="PRH70" s="104">
        <f t="shared" si="330"/>
        <v>0</v>
      </c>
      <c r="PRI70" s="104">
        <f t="shared" si="330"/>
        <v>0</v>
      </c>
      <c r="PRJ70" s="104">
        <f t="shared" si="330"/>
        <v>0</v>
      </c>
      <c r="PRK70" s="104">
        <f t="shared" si="330"/>
        <v>0</v>
      </c>
      <c r="PRL70" s="104">
        <f t="shared" si="330"/>
        <v>0</v>
      </c>
      <c r="PRM70" s="104">
        <f t="shared" si="330"/>
        <v>0</v>
      </c>
      <c r="PRN70" s="104">
        <f t="shared" si="330"/>
        <v>0</v>
      </c>
      <c r="PRO70" s="104">
        <f t="shared" si="330"/>
        <v>0</v>
      </c>
      <c r="PRP70" s="104">
        <f t="shared" si="330"/>
        <v>0</v>
      </c>
      <c r="PRQ70" s="104">
        <f t="shared" si="330"/>
        <v>0</v>
      </c>
      <c r="PRR70" s="104">
        <f t="shared" si="330"/>
        <v>0</v>
      </c>
      <c r="PRS70" s="104">
        <f t="shared" si="330"/>
        <v>0</v>
      </c>
      <c r="PRT70" s="104">
        <f t="shared" si="330"/>
        <v>0</v>
      </c>
      <c r="PRU70" s="104">
        <f t="shared" si="330"/>
        <v>0</v>
      </c>
      <c r="PRV70" s="104">
        <f t="shared" si="330"/>
        <v>0</v>
      </c>
      <c r="PRW70" s="104">
        <f t="shared" si="330"/>
        <v>0</v>
      </c>
      <c r="PRX70" s="104">
        <f t="shared" si="330"/>
        <v>0</v>
      </c>
      <c r="PRY70" s="104">
        <f t="shared" si="330"/>
        <v>0</v>
      </c>
      <c r="PRZ70" s="104">
        <f t="shared" si="330"/>
        <v>0</v>
      </c>
      <c r="PSA70" s="104">
        <f t="shared" si="330"/>
        <v>0</v>
      </c>
      <c r="PSB70" s="104">
        <f t="shared" si="330"/>
        <v>0</v>
      </c>
      <c r="PSC70" s="104">
        <f t="shared" si="330"/>
        <v>0</v>
      </c>
      <c r="PSD70" s="104">
        <f t="shared" si="330"/>
        <v>0</v>
      </c>
      <c r="PSE70" s="104">
        <f t="shared" si="330"/>
        <v>0</v>
      </c>
      <c r="PSF70" s="104">
        <f t="shared" si="330"/>
        <v>0</v>
      </c>
      <c r="PSG70" s="104">
        <f t="shared" si="330"/>
        <v>0</v>
      </c>
      <c r="PSH70" s="104">
        <f t="shared" si="330"/>
        <v>0</v>
      </c>
      <c r="PSI70" s="104">
        <f t="shared" si="330"/>
        <v>0</v>
      </c>
      <c r="PSJ70" s="104">
        <f t="shared" si="330"/>
        <v>0</v>
      </c>
      <c r="PSK70" s="104">
        <f t="shared" si="330"/>
        <v>0</v>
      </c>
      <c r="PSL70" s="104">
        <f t="shared" si="330"/>
        <v>0</v>
      </c>
      <c r="PSM70" s="104">
        <f t="shared" si="330"/>
        <v>0</v>
      </c>
      <c r="PSN70" s="104">
        <f t="shared" si="330"/>
        <v>0</v>
      </c>
      <c r="PSO70" s="104">
        <f t="shared" si="330"/>
        <v>0</v>
      </c>
      <c r="PSP70" s="104">
        <f t="shared" si="330"/>
        <v>0</v>
      </c>
      <c r="PSQ70" s="104">
        <f t="shared" si="330"/>
        <v>0</v>
      </c>
      <c r="PSR70" s="104">
        <f t="shared" si="330"/>
        <v>0</v>
      </c>
      <c r="PSS70" s="104">
        <f t="shared" si="330"/>
        <v>0</v>
      </c>
      <c r="PST70" s="104">
        <f t="shared" si="330"/>
        <v>0</v>
      </c>
      <c r="PSU70" s="104">
        <f t="shared" si="330"/>
        <v>0</v>
      </c>
      <c r="PSV70" s="104">
        <f t="shared" si="330"/>
        <v>0</v>
      </c>
      <c r="PSW70" s="104">
        <f t="shared" si="330"/>
        <v>0</v>
      </c>
      <c r="PSX70" s="104">
        <f t="shared" si="330"/>
        <v>0</v>
      </c>
      <c r="PSY70" s="104">
        <f t="shared" si="330"/>
        <v>0</v>
      </c>
      <c r="PSZ70" s="104">
        <f t="shared" si="330"/>
        <v>0</v>
      </c>
      <c r="PTA70" s="104">
        <f t="shared" si="330"/>
        <v>0</v>
      </c>
      <c r="PTB70" s="104">
        <f t="shared" si="330"/>
        <v>0</v>
      </c>
      <c r="PTC70" s="104">
        <f t="shared" si="330"/>
        <v>0</v>
      </c>
      <c r="PTD70" s="104">
        <f t="shared" si="330"/>
        <v>0</v>
      </c>
      <c r="PTE70" s="104">
        <f t="shared" si="330"/>
        <v>0</v>
      </c>
      <c r="PTF70" s="104">
        <f t="shared" si="330"/>
        <v>0</v>
      </c>
      <c r="PTG70" s="104">
        <f t="shared" si="330"/>
        <v>0</v>
      </c>
      <c r="PTH70" s="104">
        <f t="shared" si="330"/>
        <v>0</v>
      </c>
      <c r="PTI70" s="104">
        <f t="shared" ref="PTI70:PVT70" si="331">+PTI10+PTI18+PTI27+PTI33+PTI39+PTI45+PTI58-PTI69+PTI50</f>
        <v>0</v>
      </c>
      <c r="PTJ70" s="104">
        <f t="shared" si="331"/>
        <v>0</v>
      </c>
      <c r="PTK70" s="104">
        <f t="shared" si="331"/>
        <v>0</v>
      </c>
      <c r="PTL70" s="104">
        <f t="shared" si="331"/>
        <v>0</v>
      </c>
      <c r="PTM70" s="104">
        <f t="shared" si="331"/>
        <v>0</v>
      </c>
      <c r="PTN70" s="104">
        <f t="shared" si="331"/>
        <v>0</v>
      </c>
      <c r="PTO70" s="104">
        <f t="shared" si="331"/>
        <v>0</v>
      </c>
      <c r="PTP70" s="104">
        <f t="shared" si="331"/>
        <v>0</v>
      </c>
      <c r="PTQ70" s="104">
        <f t="shared" si="331"/>
        <v>0</v>
      </c>
      <c r="PTR70" s="104">
        <f t="shared" si="331"/>
        <v>0</v>
      </c>
      <c r="PTS70" s="104">
        <f t="shared" si="331"/>
        <v>0</v>
      </c>
      <c r="PTT70" s="104">
        <f t="shared" si="331"/>
        <v>0</v>
      </c>
      <c r="PTU70" s="104">
        <f t="shared" si="331"/>
        <v>0</v>
      </c>
      <c r="PTV70" s="104">
        <f t="shared" si="331"/>
        <v>0</v>
      </c>
      <c r="PTW70" s="104">
        <f t="shared" si="331"/>
        <v>0</v>
      </c>
      <c r="PTX70" s="104">
        <f t="shared" si="331"/>
        <v>0</v>
      </c>
      <c r="PTY70" s="104">
        <f t="shared" si="331"/>
        <v>0</v>
      </c>
      <c r="PTZ70" s="104">
        <f t="shared" si="331"/>
        <v>0</v>
      </c>
      <c r="PUA70" s="104">
        <f t="shared" si="331"/>
        <v>0</v>
      </c>
      <c r="PUB70" s="104">
        <f t="shared" si="331"/>
        <v>0</v>
      </c>
      <c r="PUC70" s="104">
        <f t="shared" si="331"/>
        <v>0</v>
      </c>
      <c r="PUD70" s="104">
        <f t="shared" si="331"/>
        <v>0</v>
      </c>
      <c r="PUE70" s="104">
        <f t="shared" si="331"/>
        <v>0</v>
      </c>
      <c r="PUF70" s="104">
        <f t="shared" si="331"/>
        <v>0</v>
      </c>
      <c r="PUG70" s="104">
        <f t="shared" si="331"/>
        <v>0</v>
      </c>
      <c r="PUH70" s="104">
        <f t="shared" si="331"/>
        <v>0</v>
      </c>
      <c r="PUI70" s="104">
        <f t="shared" si="331"/>
        <v>0</v>
      </c>
      <c r="PUJ70" s="104">
        <f t="shared" si="331"/>
        <v>0</v>
      </c>
      <c r="PUK70" s="104">
        <f t="shared" si="331"/>
        <v>0</v>
      </c>
      <c r="PUL70" s="104">
        <f t="shared" si="331"/>
        <v>0</v>
      </c>
      <c r="PUM70" s="104">
        <f t="shared" si="331"/>
        <v>0</v>
      </c>
      <c r="PUN70" s="104">
        <f t="shared" si="331"/>
        <v>0</v>
      </c>
      <c r="PUO70" s="104">
        <f t="shared" si="331"/>
        <v>0</v>
      </c>
      <c r="PUP70" s="104">
        <f t="shared" si="331"/>
        <v>0</v>
      </c>
      <c r="PUQ70" s="104">
        <f t="shared" si="331"/>
        <v>0</v>
      </c>
      <c r="PUR70" s="104">
        <f t="shared" si="331"/>
        <v>0</v>
      </c>
      <c r="PUS70" s="104">
        <f t="shared" si="331"/>
        <v>0</v>
      </c>
      <c r="PUT70" s="104">
        <f t="shared" si="331"/>
        <v>0</v>
      </c>
      <c r="PUU70" s="104">
        <f t="shared" si="331"/>
        <v>0</v>
      </c>
      <c r="PUV70" s="104">
        <f t="shared" si="331"/>
        <v>0</v>
      </c>
      <c r="PUW70" s="104">
        <f t="shared" si="331"/>
        <v>0</v>
      </c>
      <c r="PUX70" s="104">
        <f t="shared" si="331"/>
        <v>0</v>
      </c>
      <c r="PUY70" s="104">
        <f t="shared" si="331"/>
        <v>0</v>
      </c>
      <c r="PUZ70" s="104">
        <f t="shared" si="331"/>
        <v>0</v>
      </c>
      <c r="PVA70" s="104">
        <f t="shared" si="331"/>
        <v>0</v>
      </c>
      <c r="PVB70" s="104">
        <f t="shared" si="331"/>
        <v>0</v>
      </c>
      <c r="PVC70" s="104">
        <f t="shared" si="331"/>
        <v>0</v>
      </c>
      <c r="PVD70" s="104">
        <f t="shared" si="331"/>
        <v>0</v>
      </c>
      <c r="PVE70" s="104">
        <f t="shared" si="331"/>
        <v>0</v>
      </c>
      <c r="PVF70" s="104">
        <f t="shared" si="331"/>
        <v>0</v>
      </c>
      <c r="PVG70" s="104">
        <f t="shared" si="331"/>
        <v>0</v>
      </c>
      <c r="PVH70" s="104">
        <f t="shared" si="331"/>
        <v>0</v>
      </c>
      <c r="PVI70" s="104">
        <f t="shared" si="331"/>
        <v>0</v>
      </c>
      <c r="PVJ70" s="104">
        <f t="shared" si="331"/>
        <v>0</v>
      </c>
      <c r="PVK70" s="104">
        <f t="shared" si="331"/>
        <v>0</v>
      </c>
      <c r="PVL70" s="104">
        <f t="shared" si="331"/>
        <v>0</v>
      </c>
      <c r="PVM70" s="104">
        <f t="shared" si="331"/>
        <v>0</v>
      </c>
      <c r="PVN70" s="104">
        <f t="shared" si="331"/>
        <v>0</v>
      </c>
      <c r="PVO70" s="104">
        <f t="shared" si="331"/>
        <v>0</v>
      </c>
      <c r="PVP70" s="104">
        <f t="shared" si="331"/>
        <v>0</v>
      </c>
      <c r="PVQ70" s="104">
        <f t="shared" si="331"/>
        <v>0</v>
      </c>
      <c r="PVR70" s="104">
        <f t="shared" si="331"/>
        <v>0</v>
      </c>
      <c r="PVS70" s="104">
        <f t="shared" si="331"/>
        <v>0</v>
      </c>
      <c r="PVT70" s="104">
        <f t="shared" si="331"/>
        <v>0</v>
      </c>
      <c r="PVU70" s="104">
        <f t="shared" ref="PVU70:PYF70" si="332">+PVU10+PVU18+PVU27+PVU33+PVU39+PVU45+PVU58-PVU69+PVU50</f>
        <v>0</v>
      </c>
      <c r="PVV70" s="104">
        <f t="shared" si="332"/>
        <v>0</v>
      </c>
      <c r="PVW70" s="104">
        <f t="shared" si="332"/>
        <v>0</v>
      </c>
      <c r="PVX70" s="104">
        <f t="shared" si="332"/>
        <v>0</v>
      </c>
      <c r="PVY70" s="104">
        <f t="shared" si="332"/>
        <v>0</v>
      </c>
      <c r="PVZ70" s="104">
        <f t="shared" si="332"/>
        <v>0</v>
      </c>
      <c r="PWA70" s="104">
        <f t="shared" si="332"/>
        <v>0</v>
      </c>
      <c r="PWB70" s="104">
        <f t="shared" si="332"/>
        <v>0</v>
      </c>
      <c r="PWC70" s="104">
        <f t="shared" si="332"/>
        <v>0</v>
      </c>
      <c r="PWD70" s="104">
        <f t="shared" si="332"/>
        <v>0</v>
      </c>
      <c r="PWE70" s="104">
        <f t="shared" si="332"/>
        <v>0</v>
      </c>
      <c r="PWF70" s="104">
        <f t="shared" si="332"/>
        <v>0</v>
      </c>
      <c r="PWG70" s="104">
        <f t="shared" si="332"/>
        <v>0</v>
      </c>
      <c r="PWH70" s="104">
        <f t="shared" si="332"/>
        <v>0</v>
      </c>
      <c r="PWI70" s="104">
        <f t="shared" si="332"/>
        <v>0</v>
      </c>
      <c r="PWJ70" s="104">
        <f t="shared" si="332"/>
        <v>0</v>
      </c>
      <c r="PWK70" s="104">
        <f t="shared" si="332"/>
        <v>0</v>
      </c>
      <c r="PWL70" s="104">
        <f t="shared" si="332"/>
        <v>0</v>
      </c>
      <c r="PWM70" s="104">
        <f t="shared" si="332"/>
        <v>0</v>
      </c>
      <c r="PWN70" s="104">
        <f t="shared" si="332"/>
        <v>0</v>
      </c>
      <c r="PWO70" s="104">
        <f t="shared" si="332"/>
        <v>0</v>
      </c>
      <c r="PWP70" s="104">
        <f t="shared" si="332"/>
        <v>0</v>
      </c>
      <c r="PWQ70" s="104">
        <f t="shared" si="332"/>
        <v>0</v>
      </c>
      <c r="PWR70" s="104">
        <f t="shared" si="332"/>
        <v>0</v>
      </c>
      <c r="PWS70" s="104">
        <f t="shared" si="332"/>
        <v>0</v>
      </c>
      <c r="PWT70" s="104">
        <f t="shared" si="332"/>
        <v>0</v>
      </c>
      <c r="PWU70" s="104">
        <f t="shared" si="332"/>
        <v>0</v>
      </c>
      <c r="PWV70" s="104">
        <f t="shared" si="332"/>
        <v>0</v>
      </c>
      <c r="PWW70" s="104">
        <f t="shared" si="332"/>
        <v>0</v>
      </c>
      <c r="PWX70" s="104">
        <f t="shared" si="332"/>
        <v>0</v>
      </c>
      <c r="PWY70" s="104">
        <f t="shared" si="332"/>
        <v>0</v>
      </c>
      <c r="PWZ70" s="104">
        <f t="shared" si="332"/>
        <v>0</v>
      </c>
      <c r="PXA70" s="104">
        <f t="shared" si="332"/>
        <v>0</v>
      </c>
      <c r="PXB70" s="104">
        <f t="shared" si="332"/>
        <v>0</v>
      </c>
      <c r="PXC70" s="104">
        <f t="shared" si="332"/>
        <v>0</v>
      </c>
      <c r="PXD70" s="104">
        <f t="shared" si="332"/>
        <v>0</v>
      </c>
      <c r="PXE70" s="104">
        <f t="shared" si="332"/>
        <v>0</v>
      </c>
      <c r="PXF70" s="104">
        <f t="shared" si="332"/>
        <v>0</v>
      </c>
      <c r="PXG70" s="104">
        <f t="shared" si="332"/>
        <v>0</v>
      </c>
      <c r="PXH70" s="104">
        <f t="shared" si="332"/>
        <v>0</v>
      </c>
      <c r="PXI70" s="104">
        <f t="shared" si="332"/>
        <v>0</v>
      </c>
      <c r="PXJ70" s="104">
        <f t="shared" si="332"/>
        <v>0</v>
      </c>
      <c r="PXK70" s="104">
        <f t="shared" si="332"/>
        <v>0</v>
      </c>
      <c r="PXL70" s="104">
        <f t="shared" si="332"/>
        <v>0</v>
      </c>
      <c r="PXM70" s="104">
        <f t="shared" si="332"/>
        <v>0</v>
      </c>
      <c r="PXN70" s="104">
        <f t="shared" si="332"/>
        <v>0</v>
      </c>
      <c r="PXO70" s="104">
        <f t="shared" si="332"/>
        <v>0</v>
      </c>
      <c r="PXP70" s="104">
        <f t="shared" si="332"/>
        <v>0</v>
      </c>
      <c r="PXQ70" s="104">
        <f t="shared" si="332"/>
        <v>0</v>
      </c>
      <c r="PXR70" s="104">
        <f t="shared" si="332"/>
        <v>0</v>
      </c>
      <c r="PXS70" s="104">
        <f t="shared" si="332"/>
        <v>0</v>
      </c>
      <c r="PXT70" s="104">
        <f t="shared" si="332"/>
        <v>0</v>
      </c>
      <c r="PXU70" s="104">
        <f t="shared" si="332"/>
        <v>0</v>
      </c>
      <c r="PXV70" s="104">
        <f t="shared" si="332"/>
        <v>0</v>
      </c>
      <c r="PXW70" s="104">
        <f t="shared" si="332"/>
        <v>0</v>
      </c>
      <c r="PXX70" s="104">
        <f t="shared" si="332"/>
        <v>0</v>
      </c>
      <c r="PXY70" s="104">
        <f t="shared" si="332"/>
        <v>0</v>
      </c>
      <c r="PXZ70" s="104">
        <f t="shared" si="332"/>
        <v>0</v>
      </c>
      <c r="PYA70" s="104">
        <f t="shared" si="332"/>
        <v>0</v>
      </c>
      <c r="PYB70" s="104">
        <f t="shared" si="332"/>
        <v>0</v>
      </c>
      <c r="PYC70" s="104">
        <f t="shared" si="332"/>
        <v>0</v>
      </c>
      <c r="PYD70" s="104">
        <f t="shared" si="332"/>
        <v>0</v>
      </c>
      <c r="PYE70" s="104">
        <f t="shared" si="332"/>
        <v>0</v>
      </c>
      <c r="PYF70" s="104">
        <f t="shared" si="332"/>
        <v>0</v>
      </c>
      <c r="PYG70" s="104">
        <f t="shared" ref="PYG70:QAR70" si="333">+PYG10+PYG18+PYG27+PYG33+PYG39+PYG45+PYG58-PYG69+PYG50</f>
        <v>0</v>
      </c>
      <c r="PYH70" s="104">
        <f t="shared" si="333"/>
        <v>0</v>
      </c>
      <c r="PYI70" s="104">
        <f t="shared" si="333"/>
        <v>0</v>
      </c>
      <c r="PYJ70" s="104">
        <f t="shared" si="333"/>
        <v>0</v>
      </c>
      <c r="PYK70" s="104">
        <f t="shared" si="333"/>
        <v>0</v>
      </c>
      <c r="PYL70" s="104">
        <f t="shared" si="333"/>
        <v>0</v>
      </c>
      <c r="PYM70" s="104">
        <f t="shared" si="333"/>
        <v>0</v>
      </c>
      <c r="PYN70" s="104">
        <f t="shared" si="333"/>
        <v>0</v>
      </c>
      <c r="PYO70" s="104">
        <f t="shared" si="333"/>
        <v>0</v>
      </c>
      <c r="PYP70" s="104">
        <f t="shared" si="333"/>
        <v>0</v>
      </c>
      <c r="PYQ70" s="104">
        <f t="shared" si="333"/>
        <v>0</v>
      </c>
      <c r="PYR70" s="104">
        <f t="shared" si="333"/>
        <v>0</v>
      </c>
      <c r="PYS70" s="104">
        <f t="shared" si="333"/>
        <v>0</v>
      </c>
      <c r="PYT70" s="104">
        <f t="shared" si="333"/>
        <v>0</v>
      </c>
      <c r="PYU70" s="104">
        <f t="shared" si="333"/>
        <v>0</v>
      </c>
      <c r="PYV70" s="104">
        <f t="shared" si="333"/>
        <v>0</v>
      </c>
      <c r="PYW70" s="104">
        <f t="shared" si="333"/>
        <v>0</v>
      </c>
      <c r="PYX70" s="104">
        <f t="shared" si="333"/>
        <v>0</v>
      </c>
      <c r="PYY70" s="104">
        <f t="shared" si="333"/>
        <v>0</v>
      </c>
      <c r="PYZ70" s="104">
        <f t="shared" si="333"/>
        <v>0</v>
      </c>
      <c r="PZA70" s="104">
        <f t="shared" si="333"/>
        <v>0</v>
      </c>
      <c r="PZB70" s="104">
        <f t="shared" si="333"/>
        <v>0</v>
      </c>
      <c r="PZC70" s="104">
        <f t="shared" si="333"/>
        <v>0</v>
      </c>
      <c r="PZD70" s="104">
        <f t="shared" si="333"/>
        <v>0</v>
      </c>
      <c r="PZE70" s="104">
        <f t="shared" si="333"/>
        <v>0</v>
      </c>
      <c r="PZF70" s="104">
        <f t="shared" si="333"/>
        <v>0</v>
      </c>
      <c r="PZG70" s="104">
        <f t="shared" si="333"/>
        <v>0</v>
      </c>
      <c r="PZH70" s="104">
        <f t="shared" si="333"/>
        <v>0</v>
      </c>
      <c r="PZI70" s="104">
        <f t="shared" si="333"/>
        <v>0</v>
      </c>
      <c r="PZJ70" s="104">
        <f t="shared" si="333"/>
        <v>0</v>
      </c>
      <c r="PZK70" s="104">
        <f t="shared" si="333"/>
        <v>0</v>
      </c>
      <c r="PZL70" s="104">
        <f t="shared" si="333"/>
        <v>0</v>
      </c>
      <c r="PZM70" s="104">
        <f t="shared" si="333"/>
        <v>0</v>
      </c>
      <c r="PZN70" s="104">
        <f t="shared" si="333"/>
        <v>0</v>
      </c>
      <c r="PZO70" s="104">
        <f t="shared" si="333"/>
        <v>0</v>
      </c>
      <c r="PZP70" s="104">
        <f t="shared" si="333"/>
        <v>0</v>
      </c>
      <c r="PZQ70" s="104">
        <f t="shared" si="333"/>
        <v>0</v>
      </c>
      <c r="PZR70" s="104">
        <f t="shared" si="333"/>
        <v>0</v>
      </c>
      <c r="PZS70" s="104">
        <f t="shared" si="333"/>
        <v>0</v>
      </c>
      <c r="PZT70" s="104">
        <f t="shared" si="333"/>
        <v>0</v>
      </c>
      <c r="PZU70" s="104">
        <f t="shared" si="333"/>
        <v>0</v>
      </c>
      <c r="PZV70" s="104">
        <f t="shared" si="333"/>
        <v>0</v>
      </c>
      <c r="PZW70" s="104">
        <f t="shared" si="333"/>
        <v>0</v>
      </c>
      <c r="PZX70" s="104">
        <f t="shared" si="333"/>
        <v>0</v>
      </c>
      <c r="PZY70" s="104">
        <f t="shared" si="333"/>
        <v>0</v>
      </c>
      <c r="PZZ70" s="104">
        <f t="shared" si="333"/>
        <v>0</v>
      </c>
      <c r="QAA70" s="104">
        <f t="shared" si="333"/>
        <v>0</v>
      </c>
      <c r="QAB70" s="104">
        <f t="shared" si="333"/>
        <v>0</v>
      </c>
      <c r="QAC70" s="104">
        <f t="shared" si="333"/>
        <v>0</v>
      </c>
      <c r="QAD70" s="104">
        <f t="shared" si="333"/>
        <v>0</v>
      </c>
      <c r="QAE70" s="104">
        <f t="shared" si="333"/>
        <v>0</v>
      </c>
      <c r="QAF70" s="104">
        <f t="shared" si="333"/>
        <v>0</v>
      </c>
      <c r="QAG70" s="104">
        <f t="shared" si="333"/>
        <v>0</v>
      </c>
      <c r="QAH70" s="104">
        <f t="shared" si="333"/>
        <v>0</v>
      </c>
      <c r="QAI70" s="104">
        <f t="shared" si="333"/>
        <v>0</v>
      </c>
      <c r="QAJ70" s="104">
        <f t="shared" si="333"/>
        <v>0</v>
      </c>
      <c r="QAK70" s="104">
        <f t="shared" si="333"/>
        <v>0</v>
      </c>
      <c r="QAL70" s="104">
        <f t="shared" si="333"/>
        <v>0</v>
      </c>
      <c r="QAM70" s="104">
        <f t="shared" si="333"/>
        <v>0</v>
      </c>
      <c r="QAN70" s="104">
        <f t="shared" si="333"/>
        <v>0</v>
      </c>
      <c r="QAO70" s="104">
        <f t="shared" si="333"/>
        <v>0</v>
      </c>
      <c r="QAP70" s="104">
        <f t="shared" si="333"/>
        <v>0</v>
      </c>
      <c r="QAQ70" s="104">
        <f t="shared" si="333"/>
        <v>0</v>
      </c>
      <c r="QAR70" s="104">
        <f t="shared" si="333"/>
        <v>0</v>
      </c>
      <c r="QAS70" s="104">
        <f t="shared" ref="QAS70:QDD70" si="334">+QAS10+QAS18+QAS27+QAS33+QAS39+QAS45+QAS58-QAS69+QAS50</f>
        <v>0</v>
      </c>
      <c r="QAT70" s="104">
        <f t="shared" si="334"/>
        <v>0</v>
      </c>
      <c r="QAU70" s="104">
        <f t="shared" si="334"/>
        <v>0</v>
      </c>
      <c r="QAV70" s="104">
        <f t="shared" si="334"/>
        <v>0</v>
      </c>
      <c r="QAW70" s="104">
        <f t="shared" si="334"/>
        <v>0</v>
      </c>
      <c r="QAX70" s="104">
        <f t="shared" si="334"/>
        <v>0</v>
      </c>
      <c r="QAY70" s="104">
        <f t="shared" si="334"/>
        <v>0</v>
      </c>
      <c r="QAZ70" s="104">
        <f t="shared" si="334"/>
        <v>0</v>
      </c>
      <c r="QBA70" s="104">
        <f t="shared" si="334"/>
        <v>0</v>
      </c>
      <c r="QBB70" s="104">
        <f t="shared" si="334"/>
        <v>0</v>
      </c>
      <c r="QBC70" s="104">
        <f t="shared" si="334"/>
        <v>0</v>
      </c>
      <c r="QBD70" s="104">
        <f t="shared" si="334"/>
        <v>0</v>
      </c>
      <c r="QBE70" s="104">
        <f t="shared" si="334"/>
        <v>0</v>
      </c>
      <c r="QBF70" s="104">
        <f t="shared" si="334"/>
        <v>0</v>
      </c>
      <c r="QBG70" s="104">
        <f t="shared" si="334"/>
        <v>0</v>
      </c>
      <c r="QBH70" s="104">
        <f t="shared" si="334"/>
        <v>0</v>
      </c>
      <c r="QBI70" s="104">
        <f t="shared" si="334"/>
        <v>0</v>
      </c>
      <c r="QBJ70" s="104">
        <f t="shared" si="334"/>
        <v>0</v>
      </c>
      <c r="QBK70" s="104">
        <f t="shared" si="334"/>
        <v>0</v>
      </c>
      <c r="QBL70" s="104">
        <f t="shared" si="334"/>
        <v>0</v>
      </c>
      <c r="QBM70" s="104">
        <f t="shared" si="334"/>
        <v>0</v>
      </c>
      <c r="QBN70" s="104">
        <f t="shared" si="334"/>
        <v>0</v>
      </c>
      <c r="QBO70" s="104">
        <f t="shared" si="334"/>
        <v>0</v>
      </c>
      <c r="QBP70" s="104">
        <f t="shared" si="334"/>
        <v>0</v>
      </c>
      <c r="QBQ70" s="104">
        <f t="shared" si="334"/>
        <v>0</v>
      </c>
      <c r="QBR70" s="104">
        <f t="shared" si="334"/>
        <v>0</v>
      </c>
      <c r="QBS70" s="104">
        <f t="shared" si="334"/>
        <v>0</v>
      </c>
      <c r="QBT70" s="104">
        <f t="shared" si="334"/>
        <v>0</v>
      </c>
      <c r="QBU70" s="104">
        <f t="shared" si="334"/>
        <v>0</v>
      </c>
      <c r="QBV70" s="104">
        <f t="shared" si="334"/>
        <v>0</v>
      </c>
      <c r="QBW70" s="104">
        <f t="shared" si="334"/>
        <v>0</v>
      </c>
      <c r="QBX70" s="104">
        <f t="shared" si="334"/>
        <v>0</v>
      </c>
      <c r="QBY70" s="104">
        <f t="shared" si="334"/>
        <v>0</v>
      </c>
      <c r="QBZ70" s="104">
        <f t="shared" si="334"/>
        <v>0</v>
      </c>
      <c r="QCA70" s="104">
        <f t="shared" si="334"/>
        <v>0</v>
      </c>
      <c r="QCB70" s="104">
        <f t="shared" si="334"/>
        <v>0</v>
      </c>
      <c r="QCC70" s="104">
        <f t="shared" si="334"/>
        <v>0</v>
      </c>
      <c r="QCD70" s="104">
        <f t="shared" si="334"/>
        <v>0</v>
      </c>
      <c r="QCE70" s="104">
        <f t="shared" si="334"/>
        <v>0</v>
      </c>
      <c r="QCF70" s="104">
        <f t="shared" si="334"/>
        <v>0</v>
      </c>
      <c r="QCG70" s="104">
        <f t="shared" si="334"/>
        <v>0</v>
      </c>
      <c r="QCH70" s="104">
        <f t="shared" si="334"/>
        <v>0</v>
      </c>
      <c r="QCI70" s="104">
        <f t="shared" si="334"/>
        <v>0</v>
      </c>
      <c r="QCJ70" s="104">
        <f t="shared" si="334"/>
        <v>0</v>
      </c>
      <c r="QCK70" s="104">
        <f t="shared" si="334"/>
        <v>0</v>
      </c>
      <c r="QCL70" s="104">
        <f t="shared" si="334"/>
        <v>0</v>
      </c>
      <c r="QCM70" s="104">
        <f t="shared" si="334"/>
        <v>0</v>
      </c>
      <c r="QCN70" s="104">
        <f t="shared" si="334"/>
        <v>0</v>
      </c>
      <c r="QCO70" s="104">
        <f t="shared" si="334"/>
        <v>0</v>
      </c>
      <c r="QCP70" s="104">
        <f t="shared" si="334"/>
        <v>0</v>
      </c>
      <c r="QCQ70" s="104">
        <f t="shared" si="334"/>
        <v>0</v>
      </c>
      <c r="QCR70" s="104">
        <f t="shared" si="334"/>
        <v>0</v>
      </c>
      <c r="QCS70" s="104">
        <f t="shared" si="334"/>
        <v>0</v>
      </c>
      <c r="QCT70" s="104">
        <f t="shared" si="334"/>
        <v>0</v>
      </c>
      <c r="QCU70" s="104">
        <f t="shared" si="334"/>
        <v>0</v>
      </c>
      <c r="QCV70" s="104">
        <f t="shared" si="334"/>
        <v>0</v>
      </c>
      <c r="QCW70" s="104">
        <f t="shared" si="334"/>
        <v>0</v>
      </c>
      <c r="QCX70" s="104">
        <f t="shared" si="334"/>
        <v>0</v>
      </c>
      <c r="QCY70" s="104">
        <f t="shared" si="334"/>
        <v>0</v>
      </c>
      <c r="QCZ70" s="104">
        <f t="shared" si="334"/>
        <v>0</v>
      </c>
      <c r="QDA70" s="104">
        <f t="shared" si="334"/>
        <v>0</v>
      </c>
      <c r="QDB70" s="104">
        <f t="shared" si="334"/>
        <v>0</v>
      </c>
      <c r="QDC70" s="104">
        <f t="shared" si="334"/>
        <v>0</v>
      </c>
      <c r="QDD70" s="104">
        <f t="shared" si="334"/>
        <v>0</v>
      </c>
      <c r="QDE70" s="104">
        <f t="shared" ref="QDE70:QFP70" si="335">+QDE10+QDE18+QDE27+QDE33+QDE39+QDE45+QDE58-QDE69+QDE50</f>
        <v>0</v>
      </c>
      <c r="QDF70" s="104">
        <f t="shared" si="335"/>
        <v>0</v>
      </c>
      <c r="QDG70" s="104">
        <f t="shared" si="335"/>
        <v>0</v>
      </c>
      <c r="QDH70" s="104">
        <f t="shared" si="335"/>
        <v>0</v>
      </c>
      <c r="QDI70" s="104">
        <f t="shared" si="335"/>
        <v>0</v>
      </c>
      <c r="QDJ70" s="104">
        <f t="shared" si="335"/>
        <v>0</v>
      </c>
      <c r="QDK70" s="104">
        <f t="shared" si="335"/>
        <v>0</v>
      </c>
      <c r="QDL70" s="104">
        <f t="shared" si="335"/>
        <v>0</v>
      </c>
      <c r="QDM70" s="104">
        <f t="shared" si="335"/>
        <v>0</v>
      </c>
      <c r="QDN70" s="104">
        <f t="shared" si="335"/>
        <v>0</v>
      </c>
      <c r="QDO70" s="104">
        <f t="shared" si="335"/>
        <v>0</v>
      </c>
      <c r="QDP70" s="104">
        <f t="shared" si="335"/>
        <v>0</v>
      </c>
      <c r="QDQ70" s="104">
        <f t="shared" si="335"/>
        <v>0</v>
      </c>
      <c r="QDR70" s="104">
        <f t="shared" si="335"/>
        <v>0</v>
      </c>
      <c r="QDS70" s="104">
        <f t="shared" si="335"/>
        <v>0</v>
      </c>
      <c r="QDT70" s="104">
        <f t="shared" si="335"/>
        <v>0</v>
      </c>
      <c r="QDU70" s="104">
        <f t="shared" si="335"/>
        <v>0</v>
      </c>
      <c r="QDV70" s="104">
        <f t="shared" si="335"/>
        <v>0</v>
      </c>
      <c r="QDW70" s="104">
        <f t="shared" si="335"/>
        <v>0</v>
      </c>
      <c r="QDX70" s="104">
        <f t="shared" si="335"/>
        <v>0</v>
      </c>
      <c r="QDY70" s="104">
        <f t="shared" si="335"/>
        <v>0</v>
      </c>
      <c r="QDZ70" s="104">
        <f t="shared" si="335"/>
        <v>0</v>
      </c>
      <c r="QEA70" s="104">
        <f t="shared" si="335"/>
        <v>0</v>
      </c>
      <c r="QEB70" s="104">
        <f t="shared" si="335"/>
        <v>0</v>
      </c>
      <c r="QEC70" s="104">
        <f t="shared" si="335"/>
        <v>0</v>
      </c>
      <c r="QED70" s="104">
        <f t="shared" si="335"/>
        <v>0</v>
      </c>
      <c r="QEE70" s="104">
        <f t="shared" si="335"/>
        <v>0</v>
      </c>
      <c r="QEF70" s="104">
        <f t="shared" si="335"/>
        <v>0</v>
      </c>
      <c r="QEG70" s="104">
        <f t="shared" si="335"/>
        <v>0</v>
      </c>
      <c r="QEH70" s="104">
        <f t="shared" si="335"/>
        <v>0</v>
      </c>
      <c r="QEI70" s="104">
        <f t="shared" si="335"/>
        <v>0</v>
      </c>
      <c r="QEJ70" s="104">
        <f t="shared" si="335"/>
        <v>0</v>
      </c>
      <c r="QEK70" s="104">
        <f t="shared" si="335"/>
        <v>0</v>
      </c>
      <c r="QEL70" s="104">
        <f t="shared" si="335"/>
        <v>0</v>
      </c>
      <c r="QEM70" s="104">
        <f t="shared" si="335"/>
        <v>0</v>
      </c>
      <c r="QEN70" s="104">
        <f t="shared" si="335"/>
        <v>0</v>
      </c>
      <c r="QEO70" s="104">
        <f t="shared" si="335"/>
        <v>0</v>
      </c>
      <c r="QEP70" s="104">
        <f t="shared" si="335"/>
        <v>0</v>
      </c>
      <c r="QEQ70" s="104">
        <f t="shared" si="335"/>
        <v>0</v>
      </c>
      <c r="QER70" s="104">
        <f t="shared" si="335"/>
        <v>0</v>
      </c>
      <c r="QES70" s="104">
        <f t="shared" si="335"/>
        <v>0</v>
      </c>
      <c r="QET70" s="104">
        <f t="shared" si="335"/>
        <v>0</v>
      </c>
      <c r="QEU70" s="104">
        <f t="shared" si="335"/>
        <v>0</v>
      </c>
      <c r="QEV70" s="104">
        <f t="shared" si="335"/>
        <v>0</v>
      </c>
      <c r="QEW70" s="104">
        <f t="shared" si="335"/>
        <v>0</v>
      </c>
      <c r="QEX70" s="104">
        <f t="shared" si="335"/>
        <v>0</v>
      </c>
      <c r="QEY70" s="104">
        <f t="shared" si="335"/>
        <v>0</v>
      </c>
      <c r="QEZ70" s="104">
        <f t="shared" si="335"/>
        <v>0</v>
      </c>
      <c r="QFA70" s="104">
        <f t="shared" si="335"/>
        <v>0</v>
      </c>
      <c r="QFB70" s="104">
        <f t="shared" si="335"/>
        <v>0</v>
      </c>
      <c r="QFC70" s="104">
        <f t="shared" si="335"/>
        <v>0</v>
      </c>
      <c r="QFD70" s="104">
        <f t="shared" si="335"/>
        <v>0</v>
      </c>
      <c r="QFE70" s="104">
        <f t="shared" si="335"/>
        <v>0</v>
      </c>
      <c r="QFF70" s="104">
        <f t="shared" si="335"/>
        <v>0</v>
      </c>
      <c r="QFG70" s="104">
        <f t="shared" si="335"/>
        <v>0</v>
      </c>
      <c r="QFH70" s="104">
        <f t="shared" si="335"/>
        <v>0</v>
      </c>
      <c r="QFI70" s="104">
        <f t="shared" si="335"/>
        <v>0</v>
      </c>
      <c r="QFJ70" s="104">
        <f t="shared" si="335"/>
        <v>0</v>
      </c>
      <c r="QFK70" s="104">
        <f t="shared" si="335"/>
        <v>0</v>
      </c>
      <c r="QFL70" s="104">
        <f t="shared" si="335"/>
        <v>0</v>
      </c>
      <c r="QFM70" s="104">
        <f t="shared" si="335"/>
        <v>0</v>
      </c>
      <c r="QFN70" s="104">
        <f t="shared" si="335"/>
        <v>0</v>
      </c>
      <c r="QFO70" s="104">
        <f t="shared" si="335"/>
        <v>0</v>
      </c>
      <c r="QFP70" s="104">
        <f t="shared" si="335"/>
        <v>0</v>
      </c>
      <c r="QFQ70" s="104">
        <f t="shared" ref="QFQ70:QIB70" si="336">+QFQ10+QFQ18+QFQ27+QFQ33+QFQ39+QFQ45+QFQ58-QFQ69+QFQ50</f>
        <v>0</v>
      </c>
      <c r="QFR70" s="104">
        <f t="shared" si="336"/>
        <v>0</v>
      </c>
      <c r="QFS70" s="104">
        <f t="shared" si="336"/>
        <v>0</v>
      </c>
      <c r="QFT70" s="104">
        <f t="shared" si="336"/>
        <v>0</v>
      </c>
      <c r="QFU70" s="104">
        <f t="shared" si="336"/>
        <v>0</v>
      </c>
      <c r="QFV70" s="104">
        <f t="shared" si="336"/>
        <v>0</v>
      </c>
      <c r="QFW70" s="104">
        <f t="shared" si="336"/>
        <v>0</v>
      </c>
      <c r="QFX70" s="104">
        <f t="shared" si="336"/>
        <v>0</v>
      </c>
      <c r="QFY70" s="104">
        <f t="shared" si="336"/>
        <v>0</v>
      </c>
      <c r="QFZ70" s="104">
        <f t="shared" si="336"/>
        <v>0</v>
      </c>
      <c r="QGA70" s="104">
        <f t="shared" si="336"/>
        <v>0</v>
      </c>
      <c r="QGB70" s="104">
        <f t="shared" si="336"/>
        <v>0</v>
      </c>
      <c r="QGC70" s="104">
        <f t="shared" si="336"/>
        <v>0</v>
      </c>
      <c r="QGD70" s="104">
        <f t="shared" si="336"/>
        <v>0</v>
      </c>
      <c r="QGE70" s="104">
        <f t="shared" si="336"/>
        <v>0</v>
      </c>
      <c r="QGF70" s="104">
        <f t="shared" si="336"/>
        <v>0</v>
      </c>
      <c r="QGG70" s="104">
        <f t="shared" si="336"/>
        <v>0</v>
      </c>
      <c r="QGH70" s="104">
        <f t="shared" si="336"/>
        <v>0</v>
      </c>
      <c r="QGI70" s="104">
        <f t="shared" si="336"/>
        <v>0</v>
      </c>
      <c r="QGJ70" s="104">
        <f t="shared" si="336"/>
        <v>0</v>
      </c>
      <c r="QGK70" s="104">
        <f t="shared" si="336"/>
        <v>0</v>
      </c>
      <c r="QGL70" s="104">
        <f t="shared" si="336"/>
        <v>0</v>
      </c>
      <c r="QGM70" s="104">
        <f t="shared" si="336"/>
        <v>0</v>
      </c>
      <c r="QGN70" s="104">
        <f t="shared" si="336"/>
        <v>0</v>
      </c>
      <c r="QGO70" s="104">
        <f t="shared" si="336"/>
        <v>0</v>
      </c>
      <c r="QGP70" s="104">
        <f t="shared" si="336"/>
        <v>0</v>
      </c>
      <c r="QGQ70" s="104">
        <f t="shared" si="336"/>
        <v>0</v>
      </c>
      <c r="QGR70" s="104">
        <f t="shared" si="336"/>
        <v>0</v>
      </c>
      <c r="QGS70" s="104">
        <f t="shared" si="336"/>
        <v>0</v>
      </c>
      <c r="QGT70" s="104">
        <f t="shared" si="336"/>
        <v>0</v>
      </c>
      <c r="QGU70" s="104">
        <f t="shared" si="336"/>
        <v>0</v>
      </c>
      <c r="QGV70" s="104">
        <f t="shared" si="336"/>
        <v>0</v>
      </c>
      <c r="QGW70" s="104">
        <f t="shared" si="336"/>
        <v>0</v>
      </c>
      <c r="QGX70" s="104">
        <f t="shared" si="336"/>
        <v>0</v>
      </c>
      <c r="QGY70" s="104">
        <f t="shared" si="336"/>
        <v>0</v>
      </c>
      <c r="QGZ70" s="104">
        <f t="shared" si="336"/>
        <v>0</v>
      </c>
      <c r="QHA70" s="104">
        <f t="shared" si="336"/>
        <v>0</v>
      </c>
      <c r="QHB70" s="104">
        <f t="shared" si="336"/>
        <v>0</v>
      </c>
      <c r="QHC70" s="104">
        <f t="shared" si="336"/>
        <v>0</v>
      </c>
      <c r="QHD70" s="104">
        <f t="shared" si="336"/>
        <v>0</v>
      </c>
      <c r="QHE70" s="104">
        <f t="shared" si="336"/>
        <v>0</v>
      </c>
      <c r="QHF70" s="104">
        <f t="shared" si="336"/>
        <v>0</v>
      </c>
      <c r="QHG70" s="104">
        <f t="shared" si="336"/>
        <v>0</v>
      </c>
      <c r="QHH70" s="104">
        <f t="shared" si="336"/>
        <v>0</v>
      </c>
      <c r="QHI70" s="104">
        <f t="shared" si="336"/>
        <v>0</v>
      </c>
      <c r="QHJ70" s="104">
        <f t="shared" si="336"/>
        <v>0</v>
      </c>
      <c r="QHK70" s="104">
        <f t="shared" si="336"/>
        <v>0</v>
      </c>
      <c r="QHL70" s="104">
        <f t="shared" si="336"/>
        <v>0</v>
      </c>
      <c r="QHM70" s="104">
        <f t="shared" si="336"/>
        <v>0</v>
      </c>
      <c r="QHN70" s="104">
        <f t="shared" si="336"/>
        <v>0</v>
      </c>
      <c r="QHO70" s="104">
        <f t="shared" si="336"/>
        <v>0</v>
      </c>
      <c r="QHP70" s="104">
        <f t="shared" si="336"/>
        <v>0</v>
      </c>
      <c r="QHQ70" s="104">
        <f t="shared" si="336"/>
        <v>0</v>
      </c>
      <c r="QHR70" s="104">
        <f t="shared" si="336"/>
        <v>0</v>
      </c>
      <c r="QHS70" s="104">
        <f t="shared" si="336"/>
        <v>0</v>
      </c>
      <c r="QHT70" s="104">
        <f t="shared" si="336"/>
        <v>0</v>
      </c>
      <c r="QHU70" s="104">
        <f t="shared" si="336"/>
        <v>0</v>
      </c>
      <c r="QHV70" s="104">
        <f t="shared" si="336"/>
        <v>0</v>
      </c>
      <c r="QHW70" s="104">
        <f t="shared" si="336"/>
        <v>0</v>
      </c>
      <c r="QHX70" s="104">
        <f t="shared" si="336"/>
        <v>0</v>
      </c>
      <c r="QHY70" s="104">
        <f t="shared" si="336"/>
        <v>0</v>
      </c>
      <c r="QHZ70" s="104">
        <f t="shared" si="336"/>
        <v>0</v>
      </c>
      <c r="QIA70" s="104">
        <f t="shared" si="336"/>
        <v>0</v>
      </c>
      <c r="QIB70" s="104">
        <f t="shared" si="336"/>
        <v>0</v>
      </c>
      <c r="QIC70" s="104">
        <f t="shared" ref="QIC70:QKN70" si="337">+QIC10+QIC18+QIC27+QIC33+QIC39+QIC45+QIC58-QIC69+QIC50</f>
        <v>0</v>
      </c>
      <c r="QID70" s="104">
        <f t="shared" si="337"/>
        <v>0</v>
      </c>
      <c r="QIE70" s="104">
        <f t="shared" si="337"/>
        <v>0</v>
      </c>
      <c r="QIF70" s="104">
        <f t="shared" si="337"/>
        <v>0</v>
      </c>
      <c r="QIG70" s="104">
        <f t="shared" si="337"/>
        <v>0</v>
      </c>
      <c r="QIH70" s="104">
        <f t="shared" si="337"/>
        <v>0</v>
      </c>
      <c r="QII70" s="104">
        <f t="shared" si="337"/>
        <v>0</v>
      </c>
      <c r="QIJ70" s="104">
        <f t="shared" si="337"/>
        <v>0</v>
      </c>
      <c r="QIK70" s="104">
        <f t="shared" si="337"/>
        <v>0</v>
      </c>
      <c r="QIL70" s="104">
        <f t="shared" si="337"/>
        <v>0</v>
      </c>
      <c r="QIM70" s="104">
        <f t="shared" si="337"/>
        <v>0</v>
      </c>
      <c r="QIN70" s="104">
        <f t="shared" si="337"/>
        <v>0</v>
      </c>
      <c r="QIO70" s="104">
        <f t="shared" si="337"/>
        <v>0</v>
      </c>
      <c r="QIP70" s="104">
        <f t="shared" si="337"/>
        <v>0</v>
      </c>
      <c r="QIQ70" s="104">
        <f t="shared" si="337"/>
        <v>0</v>
      </c>
      <c r="QIR70" s="104">
        <f t="shared" si="337"/>
        <v>0</v>
      </c>
      <c r="QIS70" s="104">
        <f t="shared" si="337"/>
        <v>0</v>
      </c>
      <c r="QIT70" s="104">
        <f t="shared" si="337"/>
        <v>0</v>
      </c>
      <c r="QIU70" s="104">
        <f t="shared" si="337"/>
        <v>0</v>
      </c>
      <c r="QIV70" s="104">
        <f t="shared" si="337"/>
        <v>0</v>
      </c>
      <c r="QIW70" s="104">
        <f t="shared" si="337"/>
        <v>0</v>
      </c>
      <c r="QIX70" s="104">
        <f t="shared" si="337"/>
        <v>0</v>
      </c>
      <c r="QIY70" s="104">
        <f t="shared" si="337"/>
        <v>0</v>
      </c>
      <c r="QIZ70" s="104">
        <f t="shared" si="337"/>
        <v>0</v>
      </c>
      <c r="QJA70" s="104">
        <f t="shared" si="337"/>
        <v>0</v>
      </c>
      <c r="QJB70" s="104">
        <f t="shared" si="337"/>
        <v>0</v>
      </c>
      <c r="QJC70" s="104">
        <f t="shared" si="337"/>
        <v>0</v>
      </c>
      <c r="QJD70" s="104">
        <f t="shared" si="337"/>
        <v>0</v>
      </c>
      <c r="QJE70" s="104">
        <f t="shared" si="337"/>
        <v>0</v>
      </c>
      <c r="QJF70" s="104">
        <f t="shared" si="337"/>
        <v>0</v>
      </c>
      <c r="QJG70" s="104">
        <f t="shared" si="337"/>
        <v>0</v>
      </c>
      <c r="QJH70" s="104">
        <f t="shared" si="337"/>
        <v>0</v>
      </c>
      <c r="QJI70" s="104">
        <f t="shared" si="337"/>
        <v>0</v>
      </c>
      <c r="QJJ70" s="104">
        <f t="shared" si="337"/>
        <v>0</v>
      </c>
      <c r="QJK70" s="104">
        <f t="shared" si="337"/>
        <v>0</v>
      </c>
      <c r="QJL70" s="104">
        <f t="shared" si="337"/>
        <v>0</v>
      </c>
      <c r="QJM70" s="104">
        <f t="shared" si="337"/>
        <v>0</v>
      </c>
      <c r="QJN70" s="104">
        <f t="shared" si="337"/>
        <v>0</v>
      </c>
      <c r="QJO70" s="104">
        <f t="shared" si="337"/>
        <v>0</v>
      </c>
      <c r="QJP70" s="104">
        <f t="shared" si="337"/>
        <v>0</v>
      </c>
      <c r="QJQ70" s="104">
        <f t="shared" si="337"/>
        <v>0</v>
      </c>
      <c r="QJR70" s="104">
        <f t="shared" si="337"/>
        <v>0</v>
      </c>
      <c r="QJS70" s="104">
        <f t="shared" si="337"/>
        <v>0</v>
      </c>
      <c r="QJT70" s="104">
        <f t="shared" si="337"/>
        <v>0</v>
      </c>
      <c r="QJU70" s="104">
        <f t="shared" si="337"/>
        <v>0</v>
      </c>
      <c r="QJV70" s="104">
        <f t="shared" si="337"/>
        <v>0</v>
      </c>
      <c r="QJW70" s="104">
        <f t="shared" si="337"/>
        <v>0</v>
      </c>
      <c r="QJX70" s="104">
        <f t="shared" si="337"/>
        <v>0</v>
      </c>
      <c r="QJY70" s="104">
        <f t="shared" si="337"/>
        <v>0</v>
      </c>
      <c r="QJZ70" s="104">
        <f t="shared" si="337"/>
        <v>0</v>
      </c>
      <c r="QKA70" s="104">
        <f t="shared" si="337"/>
        <v>0</v>
      </c>
      <c r="QKB70" s="104">
        <f t="shared" si="337"/>
        <v>0</v>
      </c>
      <c r="QKC70" s="104">
        <f t="shared" si="337"/>
        <v>0</v>
      </c>
      <c r="QKD70" s="104">
        <f t="shared" si="337"/>
        <v>0</v>
      </c>
      <c r="QKE70" s="104">
        <f t="shared" si="337"/>
        <v>0</v>
      </c>
      <c r="QKF70" s="104">
        <f t="shared" si="337"/>
        <v>0</v>
      </c>
      <c r="QKG70" s="104">
        <f t="shared" si="337"/>
        <v>0</v>
      </c>
      <c r="QKH70" s="104">
        <f t="shared" si="337"/>
        <v>0</v>
      </c>
      <c r="QKI70" s="104">
        <f t="shared" si="337"/>
        <v>0</v>
      </c>
      <c r="QKJ70" s="104">
        <f t="shared" si="337"/>
        <v>0</v>
      </c>
      <c r="QKK70" s="104">
        <f t="shared" si="337"/>
        <v>0</v>
      </c>
      <c r="QKL70" s="104">
        <f t="shared" si="337"/>
        <v>0</v>
      </c>
      <c r="QKM70" s="104">
        <f t="shared" si="337"/>
        <v>0</v>
      </c>
      <c r="QKN70" s="104">
        <f t="shared" si="337"/>
        <v>0</v>
      </c>
      <c r="QKO70" s="104">
        <f t="shared" ref="QKO70:QMZ70" si="338">+QKO10+QKO18+QKO27+QKO33+QKO39+QKO45+QKO58-QKO69+QKO50</f>
        <v>0</v>
      </c>
      <c r="QKP70" s="104">
        <f t="shared" si="338"/>
        <v>0</v>
      </c>
      <c r="QKQ70" s="104">
        <f t="shared" si="338"/>
        <v>0</v>
      </c>
      <c r="QKR70" s="104">
        <f t="shared" si="338"/>
        <v>0</v>
      </c>
      <c r="QKS70" s="104">
        <f t="shared" si="338"/>
        <v>0</v>
      </c>
      <c r="QKT70" s="104">
        <f t="shared" si="338"/>
        <v>0</v>
      </c>
      <c r="QKU70" s="104">
        <f t="shared" si="338"/>
        <v>0</v>
      </c>
      <c r="QKV70" s="104">
        <f t="shared" si="338"/>
        <v>0</v>
      </c>
      <c r="QKW70" s="104">
        <f t="shared" si="338"/>
        <v>0</v>
      </c>
      <c r="QKX70" s="104">
        <f t="shared" si="338"/>
        <v>0</v>
      </c>
      <c r="QKY70" s="104">
        <f t="shared" si="338"/>
        <v>0</v>
      </c>
      <c r="QKZ70" s="104">
        <f t="shared" si="338"/>
        <v>0</v>
      </c>
      <c r="QLA70" s="104">
        <f t="shared" si="338"/>
        <v>0</v>
      </c>
      <c r="QLB70" s="104">
        <f t="shared" si="338"/>
        <v>0</v>
      </c>
      <c r="QLC70" s="104">
        <f t="shared" si="338"/>
        <v>0</v>
      </c>
      <c r="QLD70" s="104">
        <f t="shared" si="338"/>
        <v>0</v>
      </c>
      <c r="QLE70" s="104">
        <f t="shared" si="338"/>
        <v>0</v>
      </c>
      <c r="QLF70" s="104">
        <f t="shared" si="338"/>
        <v>0</v>
      </c>
      <c r="QLG70" s="104">
        <f t="shared" si="338"/>
        <v>0</v>
      </c>
      <c r="QLH70" s="104">
        <f t="shared" si="338"/>
        <v>0</v>
      </c>
      <c r="QLI70" s="104">
        <f t="shared" si="338"/>
        <v>0</v>
      </c>
      <c r="QLJ70" s="104">
        <f t="shared" si="338"/>
        <v>0</v>
      </c>
      <c r="QLK70" s="104">
        <f t="shared" si="338"/>
        <v>0</v>
      </c>
      <c r="QLL70" s="104">
        <f t="shared" si="338"/>
        <v>0</v>
      </c>
      <c r="QLM70" s="104">
        <f t="shared" si="338"/>
        <v>0</v>
      </c>
      <c r="QLN70" s="104">
        <f t="shared" si="338"/>
        <v>0</v>
      </c>
      <c r="QLO70" s="104">
        <f t="shared" si="338"/>
        <v>0</v>
      </c>
      <c r="QLP70" s="104">
        <f t="shared" si="338"/>
        <v>0</v>
      </c>
      <c r="QLQ70" s="104">
        <f t="shared" si="338"/>
        <v>0</v>
      </c>
      <c r="QLR70" s="104">
        <f t="shared" si="338"/>
        <v>0</v>
      </c>
      <c r="QLS70" s="104">
        <f t="shared" si="338"/>
        <v>0</v>
      </c>
      <c r="QLT70" s="104">
        <f t="shared" si="338"/>
        <v>0</v>
      </c>
      <c r="QLU70" s="104">
        <f t="shared" si="338"/>
        <v>0</v>
      </c>
      <c r="QLV70" s="104">
        <f t="shared" si="338"/>
        <v>0</v>
      </c>
      <c r="QLW70" s="104">
        <f t="shared" si="338"/>
        <v>0</v>
      </c>
      <c r="QLX70" s="104">
        <f t="shared" si="338"/>
        <v>0</v>
      </c>
      <c r="QLY70" s="104">
        <f t="shared" si="338"/>
        <v>0</v>
      </c>
      <c r="QLZ70" s="104">
        <f t="shared" si="338"/>
        <v>0</v>
      </c>
      <c r="QMA70" s="104">
        <f t="shared" si="338"/>
        <v>0</v>
      </c>
      <c r="QMB70" s="104">
        <f t="shared" si="338"/>
        <v>0</v>
      </c>
      <c r="QMC70" s="104">
        <f t="shared" si="338"/>
        <v>0</v>
      </c>
      <c r="QMD70" s="104">
        <f t="shared" si="338"/>
        <v>0</v>
      </c>
      <c r="QME70" s="104">
        <f t="shared" si="338"/>
        <v>0</v>
      </c>
      <c r="QMF70" s="104">
        <f t="shared" si="338"/>
        <v>0</v>
      </c>
      <c r="QMG70" s="104">
        <f t="shared" si="338"/>
        <v>0</v>
      </c>
      <c r="QMH70" s="104">
        <f t="shared" si="338"/>
        <v>0</v>
      </c>
      <c r="QMI70" s="104">
        <f t="shared" si="338"/>
        <v>0</v>
      </c>
      <c r="QMJ70" s="104">
        <f t="shared" si="338"/>
        <v>0</v>
      </c>
      <c r="QMK70" s="104">
        <f t="shared" si="338"/>
        <v>0</v>
      </c>
      <c r="QML70" s="104">
        <f t="shared" si="338"/>
        <v>0</v>
      </c>
      <c r="QMM70" s="104">
        <f t="shared" si="338"/>
        <v>0</v>
      </c>
      <c r="QMN70" s="104">
        <f t="shared" si="338"/>
        <v>0</v>
      </c>
      <c r="QMO70" s="104">
        <f t="shared" si="338"/>
        <v>0</v>
      </c>
      <c r="QMP70" s="104">
        <f t="shared" si="338"/>
        <v>0</v>
      </c>
      <c r="QMQ70" s="104">
        <f t="shared" si="338"/>
        <v>0</v>
      </c>
      <c r="QMR70" s="104">
        <f t="shared" si="338"/>
        <v>0</v>
      </c>
      <c r="QMS70" s="104">
        <f t="shared" si="338"/>
        <v>0</v>
      </c>
      <c r="QMT70" s="104">
        <f t="shared" si="338"/>
        <v>0</v>
      </c>
      <c r="QMU70" s="104">
        <f t="shared" si="338"/>
        <v>0</v>
      </c>
      <c r="QMV70" s="104">
        <f t="shared" si="338"/>
        <v>0</v>
      </c>
      <c r="QMW70" s="104">
        <f t="shared" si="338"/>
        <v>0</v>
      </c>
      <c r="QMX70" s="104">
        <f t="shared" si="338"/>
        <v>0</v>
      </c>
      <c r="QMY70" s="104">
        <f t="shared" si="338"/>
        <v>0</v>
      </c>
      <c r="QMZ70" s="104">
        <f t="shared" si="338"/>
        <v>0</v>
      </c>
      <c r="QNA70" s="104">
        <f t="shared" ref="QNA70:QPL70" si="339">+QNA10+QNA18+QNA27+QNA33+QNA39+QNA45+QNA58-QNA69+QNA50</f>
        <v>0</v>
      </c>
      <c r="QNB70" s="104">
        <f t="shared" si="339"/>
        <v>0</v>
      </c>
      <c r="QNC70" s="104">
        <f t="shared" si="339"/>
        <v>0</v>
      </c>
      <c r="QND70" s="104">
        <f t="shared" si="339"/>
        <v>0</v>
      </c>
      <c r="QNE70" s="104">
        <f t="shared" si="339"/>
        <v>0</v>
      </c>
      <c r="QNF70" s="104">
        <f t="shared" si="339"/>
        <v>0</v>
      </c>
      <c r="QNG70" s="104">
        <f t="shared" si="339"/>
        <v>0</v>
      </c>
      <c r="QNH70" s="104">
        <f t="shared" si="339"/>
        <v>0</v>
      </c>
      <c r="QNI70" s="104">
        <f t="shared" si="339"/>
        <v>0</v>
      </c>
      <c r="QNJ70" s="104">
        <f t="shared" si="339"/>
        <v>0</v>
      </c>
      <c r="QNK70" s="104">
        <f t="shared" si="339"/>
        <v>0</v>
      </c>
      <c r="QNL70" s="104">
        <f t="shared" si="339"/>
        <v>0</v>
      </c>
      <c r="QNM70" s="104">
        <f t="shared" si="339"/>
        <v>0</v>
      </c>
      <c r="QNN70" s="104">
        <f t="shared" si="339"/>
        <v>0</v>
      </c>
      <c r="QNO70" s="104">
        <f t="shared" si="339"/>
        <v>0</v>
      </c>
      <c r="QNP70" s="104">
        <f t="shared" si="339"/>
        <v>0</v>
      </c>
      <c r="QNQ70" s="104">
        <f t="shared" si="339"/>
        <v>0</v>
      </c>
      <c r="QNR70" s="104">
        <f t="shared" si="339"/>
        <v>0</v>
      </c>
      <c r="QNS70" s="104">
        <f t="shared" si="339"/>
        <v>0</v>
      </c>
      <c r="QNT70" s="104">
        <f t="shared" si="339"/>
        <v>0</v>
      </c>
      <c r="QNU70" s="104">
        <f t="shared" si="339"/>
        <v>0</v>
      </c>
      <c r="QNV70" s="104">
        <f t="shared" si="339"/>
        <v>0</v>
      </c>
      <c r="QNW70" s="104">
        <f t="shared" si="339"/>
        <v>0</v>
      </c>
      <c r="QNX70" s="104">
        <f t="shared" si="339"/>
        <v>0</v>
      </c>
      <c r="QNY70" s="104">
        <f t="shared" si="339"/>
        <v>0</v>
      </c>
      <c r="QNZ70" s="104">
        <f t="shared" si="339"/>
        <v>0</v>
      </c>
      <c r="QOA70" s="104">
        <f t="shared" si="339"/>
        <v>0</v>
      </c>
      <c r="QOB70" s="104">
        <f t="shared" si="339"/>
        <v>0</v>
      </c>
      <c r="QOC70" s="104">
        <f t="shared" si="339"/>
        <v>0</v>
      </c>
      <c r="QOD70" s="104">
        <f t="shared" si="339"/>
        <v>0</v>
      </c>
      <c r="QOE70" s="104">
        <f t="shared" si="339"/>
        <v>0</v>
      </c>
      <c r="QOF70" s="104">
        <f t="shared" si="339"/>
        <v>0</v>
      </c>
      <c r="QOG70" s="104">
        <f t="shared" si="339"/>
        <v>0</v>
      </c>
      <c r="QOH70" s="104">
        <f t="shared" si="339"/>
        <v>0</v>
      </c>
      <c r="QOI70" s="104">
        <f t="shared" si="339"/>
        <v>0</v>
      </c>
      <c r="QOJ70" s="104">
        <f t="shared" si="339"/>
        <v>0</v>
      </c>
      <c r="QOK70" s="104">
        <f t="shared" si="339"/>
        <v>0</v>
      </c>
      <c r="QOL70" s="104">
        <f t="shared" si="339"/>
        <v>0</v>
      </c>
      <c r="QOM70" s="104">
        <f t="shared" si="339"/>
        <v>0</v>
      </c>
      <c r="QON70" s="104">
        <f t="shared" si="339"/>
        <v>0</v>
      </c>
      <c r="QOO70" s="104">
        <f t="shared" si="339"/>
        <v>0</v>
      </c>
      <c r="QOP70" s="104">
        <f t="shared" si="339"/>
        <v>0</v>
      </c>
      <c r="QOQ70" s="104">
        <f t="shared" si="339"/>
        <v>0</v>
      </c>
      <c r="QOR70" s="104">
        <f t="shared" si="339"/>
        <v>0</v>
      </c>
      <c r="QOS70" s="104">
        <f t="shared" si="339"/>
        <v>0</v>
      </c>
      <c r="QOT70" s="104">
        <f t="shared" si="339"/>
        <v>0</v>
      </c>
      <c r="QOU70" s="104">
        <f t="shared" si="339"/>
        <v>0</v>
      </c>
      <c r="QOV70" s="104">
        <f t="shared" si="339"/>
        <v>0</v>
      </c>
      <c r="QOW70" s="104">
        <f t="shared" si="339"/>
        <v>0</v>
      </c>
      <c r="QOX70" s="104">
        <f t="shared" si="339"/>
        <v>0</v>
      </c>
      <c r="QOY70" s="104">
        <f t="shared" si="339"/>
        <v>0</v>
      </c>
      <c r="QOZ70" s="104">
        <f t="shared" si="339"/>
        <v>0</v>
      </c>
      <c r="QPA70" s="104">
        <f t="shared" si="339"/>
        <v>0</v>
      </c>
      <c r="QPB70" s="104">
        <f t="shared" si="339"/>
        <v>0</v>
      </c>
      <c r="QPC70" s="104">
        <f t="shared" si="339"/>
        <v>0</v>
      </c>
      <c r="QPD70" s="104">
        <f t="shared" si="339"/>
        <v>0</v>
      </c>
      <c r="QPE70" s="104">
        <f t="shared" si="339"/>
        <v>0</v>
      </c>
      <c r="QPF70" s="104">
        <f t="shared" si="339"/>
        <v>0</v>
      </c>
      <c r="QPG70" s="104">
        <f t="shared" si="339"/>
        <v>0</v>
      </c>
      <c r="QPH70" s="104">
        <f t="shared" si="339"/>
        <v>0</v>
      </c>
      <c r="QPI70" s="104">
        <f t="shared" si="339"/>
        <v>0</v>
      </c>
      <c r="QPJ70" s="104">
        <f t="shared" si="339"/>
        <v>0</v>
      </c>
      <c r="QPK70" s="104">
        <f t="shared" si="339"/>
        <v>0</v>
      </c>
      <c r="QPL70" s="104">
        <f t="shared" si="339"/>
        <v>0</v>
      </c>
      <c r="QPM70" s="104">
        <f t="shared" ref="QPM70:QRX70" si="340">+QPM10+QPM18+QPM27+QPM33+QPM39+QPM45+QPM58-QPM69+QPM50</f>
        <v>0</v>
      </c>
      <c r="QPN70" s="104">
        <f t="shared" si="340"/>
        <v>0</v>
      </c>
      <c r="QPO70" s="104">
        <f t="shared" si="340"/>
        <v>0</v>
      </c>
      <c r="QPP70" s="104">
        <f t="shared" si="340"/>
        <v>0</v>
      </c>
      <c r="QPQ70" s="104">
        <f t="shared" si="340"/>
        <v>0</v>
      </c>
      <c r="QPR70" s="104">
        <f t="shared" si="340"/>
        <v>0</v>
      </c>
      <c r="QPS70" s="104">
        <f t="shared" si="340"/>
        <v>0</v>
      </c>
      <c r="QPT70" s="104">
        <f t="shared" si="340"/>
        <v>0</v>
      </c>
      <c r="QPU70" s="104">
        <f t="shared" si="340"/>
        <v>0</v>
      </c>
      <c r="QPV70" s="104">
        <f t="shared" si="340"/>
        <v>0</v>
      </c>
      <c r="QPW70" s="104">
        <f t="shared" si="340"/>
        <v>0</v>
      </c>
      <c r="QPX70" s="104">
        <f t="shared" si="340"/>
        <v>0</v>
      </c>
      <c r="QPY70" s="104">
        <f t="shared" si="340"/>
        <v>0</v>
      </c>
      <c r="QPZ70" s="104">
        <f t="shared" si="340"/>
        <v>0</v>
      </c>
      <c r="QQA70" s="104">
        <f t="shared" si="340"/>
        <v>0</v>
      </c>
      <c r="QQB70" s="104">
        <f t="shared" si="340"/>
        <v>0</v>
      </c>
      <c r="QQC70" s="104">
        <f t="shared" si="340"/>
        <v>0</v>
      </c>
      <c r="QQD70" s="104">
        <f t="shared" si="340"/>
        <v>0</v>
      </c>
      <c r="QQE70" s="104">
        <f t="shared" si="340"/>
        <v>0</v>
      </c>
      <c r="QQF70" s="104">
        <f t="shared" si="340"/>
        <v>0</v>
      </c>
      <c r="QQG70" s="104">
        <f t="shared" si="340"/>
        <v>0</v>
      </c>
      <c r="QQH70" s="104">
        <f t="shared" si="340"/>
        <v>0</v>
      </c>
      <c r="QQI70" s="104">
        <f t="shared" si="340"/>
        <v>0</v>
      </c>
      <c r="QQJ70" s="104">
        <f t="shared" si="340"/>
        <v>0</v>
      </c>
      <c r="QQK70" s="104">
        <f t="shared" si="340"/>
        <v>0</v>
      </c>
      <c r="QQL70" s="104">
        <f t="shared" si="340"/>
        <v>0</v>
      </c>
      <c r="QQM70" s="104">
        <f t="shared" si="340"/>
        <v>0</v>
      </c>
      <c r="QQN70" s="104">
        <f t="shared" si="340"/>
        <v>0</v>
      </c>
      <c r="QQO70" s="104">
        <f t="shared" si="340"/>
        <v>0</v>
      </c>
      <c r="QQP70" s="104">
        <f t="shared" si="340"/>
        <v>0</v>
      </c>
      <c r="QQQ70" s="104">
        <f t="shared" si="340"/>
        <v>0</v>
      </c>
      <c r="QQR70" s="104">
        <f t="shared" si="340"/>
        <v>0</v>
      </c>
      <c r="QQS70" s="104">
        <f t="shared" si="340"/>
        <v>0</v>
      </c>
      <c r="QQT70" s="104">
        <f t="shared" si="340"/>
        <v>0</v>
      </c>
      <c r="QQU70" s="104">
        <f t="shared" si="340"/>
        <v>0</v>
      </c>
      <c r="QQV70" s="104">
        <f t="shared" si="340"/>
        <v>0</v>
      </c>
      <c r="QQW70" s="104">
        <f t="shared" si="340"/>
        <v>0</v>
      </c>
      <c r="QQX70" s="104">
        <f t="shared" si="340"/>
        <v>0</v>
      </c>
      <c r="QQY70" s="104">
        <f t="shared" si="340"/>
        <v>0</v>
      </c>
      <c r="QQZ70" s="104">
        <f t="shared" si="340"/>
        <v>0</v>
      </c>
      <c r="QRA70" s="104">
        <f t="shared" si="340"/>
        <v>0</v>
      </c>
      <c r="QRB70" s="104">
        <f t="shared" si="340"/>
        <v>0</v>
      </c>
      <c r="QRC70" s="104">
        <f t="shared" si="340"/>
        <v>0</v>
      </c>
      <c r="QRD70" s="104">
        <f t="shared" si="340"/>
        <v>0</v>
      </c>
      <c r="QRE70" s="104">
        <f t="shared" si="340"/>
        <v>0</v>
      </c>
      <c r="QRF70" s="104">
        <f t="shared" si="340"/>
        <v>0</v>
      </c>
      <c r="QRG70" s="104">
        <f t="shared" si="340"/>
        <v>0</v>
      </c>
      <c r="QRH70" s="104">
        <f t="shared" si="340"/>
        <v>0</v>
      </c>
      <c r="QRI70" s="104">
        <f t="shared" si="340"/>
        <v>0</v>
      </c>
      <c r="QRJ70" s="104">
        <f t="shared" si="340"/>
        <v>0</v>
      </c>
      <c r="QRK70" s="104">
        <f t="shared" si="340"/>
        <v>0</v>
      </c>
      <c r="QRL70" s="104">
        <f t="shared" si="340"/>
        <v>0</v>
      </c>
      <c r="QRM70" s="104">
        <f t="shared" si="340"/>
        <v>0</v>
      </c>
      <c r="QRN70" s="104">
        <f t="shared" si="340"/>
        <v>0</v>
      </c>
      <c r="QRO70" s="104">
        <f t="shared" si="340"/>
        <v>0</v>
      </c>
      <c r="QRP70" s="104">
        <f t="shared" si="340"/>
        <v>0</v>
      </c>
      <c r="QRQ70" s="104">
        <f t="shared" si="340"/>
        <v>0</v>
      </c>
      <c r="QRR70" s="104">
        <f t="shared" si="340"/>
        <v>0</v>
      </c>
      <c r="QRS70" s="104">
        <f t="shared" si="340"/>
        <v>0</v>
      </c>
      <c r="QRT70" s="104">
        <f t="shared" si="340"/>
        <v>0</v>
      </c>
      <c r="QRU70" s="104">
        <f t="shared" si="340"/>
        <v>0</v>
      </c>
      <c r="QRV70" s="104">
        <f t="shared" si="340"/>
        <v>0</v>
      </c>
      <c r="QRW70" s="104">
        <f t="shared" si="340"/>
        <v>0</v>
      </c>
      <c r="QRX70" s="104">
        <f t="shared" si="340"/>
        <v>0</v>
      </c>
      <c r="QRY70" s="104">
        <f t="shared" ref="QRY70:QUJ70" si="341">+QRY10+QRY18+QRY27+QRY33+QRY39+QRY45+QRY58-QRY69+QRY50</f>
        <v>0</v>
      </c>
      <c r="QRZ70" s="104">
        <f t="shared" si="341"/>
        <v>0</v>
      </c>
      <c r="QSA70" s="104">
        <f t="shared" si="341"/>
        <v>0</v>
      </c>
      <c r="QSB70" s="104">
        <f t="shared" si="341"/>
        <v>0</v>
      </c>
      <c r="QSC70" s="104">
        <f t="shared" si="341"/>
        <v>0</v>
      </c>
      <c r="QSD70" s="104">
        <f t="shared" si="341"/>
        <v>0</v>
      </c>
      <c r="QSE70" s="104">
        <f t="shared" si="341"/>
        <v>0</v>
      </c>
      <c r="QSF70" s="104">
        <f t="shared" si="341"/>
        <v>0</v>
      </c>
      <c r="QSG70" s="104">
        <f t="shared" si="341"/>
        <v>0</v>
      </c>
      <c r="QSH70" s="104">
        <f t="shared" si="341"/>
        <v>0</v>
      </c>
      <c r="QSI70" s="104">
        <f t="shared" si="341"/>
        <v>0</v>
      </c>
      <c r="QSJ70" s="104">
        <f t="shared" si="341"/>
        <v>0</v>
      </c>
      <c r="QSK70" s="104">
        <f t="shared" si="341"/>
        <v>0</v>
      </c>
      <c r="QSL70" s="104">
        <f t="shared" si="341"/>
        <v>0</v>
      </c>
      <c r="QSM70" s="104">
        <f t="shared" si="341"/>
        <v>0</v>
      </c>
      <c r="QSN70" s="104">
        <f t="shared" si="341"/>
        <v>0</v>
      </c>
      <c r="QSO70" s="104">
        <f t="shared" si="341"/>
        <v>0</v>
      </c>
      <c r="QSP70" s="104">
        <f t="shared" si="341"/>
        <v>0</v>
      </c>
      <c r="QSQ70" s="104">
        <f t="shared" si="341"/>
        <v>0</v>
      </c>
      <c r="QSR70" s="104">
        <f t="shared" si="341"/>
        <v>0</v>
      </c>
      <c r="QSS70" s="104">
        <f t="shared" si="341"/>
        <v>0</v>
      </c>
      <c r="QST70" s="104">
        <f t="shared" si="341"/>
        <v>0</v>
      </c>
      <c r="QSU70" s="104">
        <f t="shared" si="341"/>
        <v>0</v>
      </c>
      <c r="QSV70" s="104">
        <f t="shared" si="341"/>
        <v>0</v>
      </c>
      <c r="QSW70" s="104">
        <f t="shared" si="341"/>
        <v>0</v>
      </c>
      <c r="QSX70" s="104">
        <f t="shared" si="341"/>
        <v>0</v>
      </c>
      <c r="QSY70" s="104">
        <f t="shared" si="341"/>
        <v>0</v>
      </c>
      <c r="QSZ70" s="104">
        <f t="shared" si="341"/>
        <v>0</v>
      </c>
      <c r="QTA70" s="104">
        <f t="shared" si="341"/>
        <v>0</v>
      </c>
      <c r="QTB70" s="104">
        <f t="shared" si="341"/>
        <v>0</v>
      </c>
      <c r="QTC70" s="104">
        <f t="shared" si="341"/>
        <v>0</v>
      </c>
      <c r="QTD70" s="104">
        <f t="shared" si="341"/>
        <v>0</v>
      </c>
      <c r="QTE70" s="104">
        <f t="shared" si="341"/>
        <v>0</v>
      </c>
      <c r="QTF70" s="104">
        <f t="shared" si="341"/>
        <v>0</v>
      </c>
      <c r="QTG70" s="104">
        <f t="shared" si="341"/>
        <v>0</v>
      </c>
      <c r="QTH70" s="104">
        <f t="shared" si="341"/>
        <v>0</v>
      </c>
      <c r="QTI70" s="104">
        <f t="shared" si="341"/>
        <v>0</v>
      </c>
      <c r="QTJ70" s="104">
        <f t="shared" si="341"/>
        <v>0</v>
      </c>
      <c r="QTK70" s="104">
        <f t="shared" si="341"/>
        <v>0</v>
      </c>
      <c r="QTL70" s="104">
        <f t="shared" si="341"/>
        <v>0</v>
      </c>
      <c r="QTM70" s="104">
        <f t="shared" si="341"/>
        <v>0</v>
      </c>
      <c r="QTN70" s="104">
        <f t="shared" si="341"/>
        <v>0</v>
      </c>
      <c r="QTO70" s="104">
        <f t="shared" si="341"/>
        <v>0</v>
      </c>
      <c r="QTP70" s="104">
        <f t="shared" si="341"/>
        <v>0</v>
      </c>
      <c r="QTQ70" s="104">
        <f t="shared" si="341"/>
        <v>0</v>
      </c>
      <c r="QTR70" s="104">
        <f t="shared" si="341"/>
        <v>0</v>
      </c>
      <c r="QTS70" s="104">
        <f t="shared" si="341"/>
        <v>0</v>
      </c>
      <c r="QTT70" s="104">
        <f t="shared" si="341"/>
        <v>0</v>
      </c>
      <c r="QTU70" s="104">
        <f t="shared" si="341"/>
        <v>0</v>
      </c>
      <c r="QTV70" s="104">
        <f t="shared" si="341"/>
        <v>0</v>
      </c>
      <c r="QTW70" s="104">
        <f t="shared" si="341"/>
        <v>0</v>
      </c>
      <c r="QTX70" s="104">
        <f t="shared" si="341"/>
        <v>0</v>
      </c>
      <c r="QTY70" s="104">
        <f t="shared" si="341"/>
        <v>0</v>
      </c>
      <c r="QTZ70" s="104">
        <f t="shared" si="341"/>
        <v>0</v>
      </c>
      <c r="QUA70" s="104">
        <f t="shared" si="341"/>
        <v>0</v>
      </c>
      <c r="QUB70" s="104">
        <f t="shared" si="341"/>
        <v>0</v>
      </c>
      <c r="QUC70" s="104">
        <f t="shared" si="341"/>
        <v>0</v>
      </c>
      <c r="QUD70" s="104">
        <f t="shared" si="341"/>
        <v>0</v>
      </c>
      <c r="QUE70" s="104">
        <f t="shared" si="341"/>
        <v>0</v>
      </c>
      <c r="QUF70" s="104">
        <f t="shared" si="341"/>
        <v>0</v>
      </c>
      <c r="QUG70" s="104">
        <f t="shared" si="341"/>
        <v>0</v>
      </c>
      <c r="QUH70" s="104">
        <f t="shared" si="341"/>
        <v>0</v>
      </c>
      <c r="QUI70" s="104">
        <f t="shared" si="341"/>
        <v>0</v>
      </c>
      <c r="QUJ70" s="104">
        <f t="shared" si="341"/>
        <v>0</v>
      </c>
      <c r="QUK70" s="104">
        <f t="shared" ref="QUK70:QWV70" si="342">+QUK10+QUK18+QUK27+QUK33+QUK39+QUK45+QUK58-QUK69+QUK50</f>
        <v>0</v>
      </c>
      <c r="QUL70" s="104">
        <f t="shared" si="342"/>
        <v>0</v>
      </c>
      <c r="QUM70" s="104">
        <f t="shared" si="342"/>
        <v>0</v>
      </c>
      <c r="QUN70" s="104">
        <f t="shared" si="342"/>
        <v>0</v>
      </c>
      <c r="QUO70" s="104">
        <f t="shared" si="342"/>
        <v>0</v>
      </c>
      <c r="QUP70" s="104">
        <f t="shared" si="342"/>
        <v>0</v>
      </c>
      <c r="QUQ70" s="104">
        <f t="shared" si="342"/>
        <v>0</v>
      </c>
      <c r="QUR70" s="104">
        <f t="shared" si="342"/>
        <v>0</v>
      </c>
      <c r="QUS70" s="104">
        <f t="shared" si="342"/>
        <v>0</v>
      </c>
      <c r="QUT70" s="104">
        <f t="shared" si="342"/>
        <v>0</v>
      </c>
      <c r="QUU70" s="104">
        <f t="shared" si="342"/>
        <v>0</v>
      </c>
      <c r="QUV70" s="104">
        <f t="shared" si="342"/>
        <v>0</v>
      </c>
      <c r="QUW70" s="104">
        <f t="shared" si="342"/>
        <v>0</v>
      </c>
      <c r="QUX70" s="104">
        <f t="shared" si="342"/>
        <v>0</v>
      </c>
      <c r="QUY70" s="104">
        <f t="shared" si="342"/>
        <v>0</v>
      </c>
      <c r="QUZ70" s="104">
        <f t="shared" si="342"/>
        <v>0</v>
      </c>
      <c r="QVA70" s="104">
        <f t="shared" si="342"/>
        <v>0</v>
      </c>
      <c r="QVB70" s="104">
        <f t="shared" si="342"/>
        <v>0</v>
      </c>
      <c r="QVC70" s="104">
        <f t="shared" si="342"/>
        <v>0</v>
      </c>
      <c r="QVD70" s="104">
        <f t="shared" si="342"/>
        <v>0</v>
      </c>
      <c r="QVE70" s="104">
        <f t="shared" si="342"/>
        <v>0</v>
      </c>
      <c r="QVF70" s="104">
        <f t="shared" si="342"/>
        <v>0</v>
      </c>
      <c r="QVG70" s="104">
        <f t="shared" si="342"/>
        <v>0</v>
      </c>
      <c r="QVH70" s="104">
        <f t="shared" si="342"/>
        <v>0</v>
      </c>
      <c r="QVI70" s="104">
        <f t="shared" si="342"/>
        <v>0</v>
      </c>
      <c r="QVJ70" s="104">
        <f t="shared" si="342"/>
        <v>0</v>
      </c>
      <c r="QVK70" s="104">
        <f t="shared" si="342"/>
        <v>0</v>
      </c>
      <c r="QVL70" s="104">
        <f t="shared" si="342"/>
        <v>0</v>
      </c>
      <c r="QVM70" s="104">
        <f t="shared" si="342"/>
        <v>0</v>
      </c>
      <c r="QVN70" s="104">
        <f t="shared" si="342"/>
        <v>0</v>
      </c>
      <c r="QVO70" s="104">
        <f t="shared" si="342"/>
        <v>0</v>
      </c>
      <c r="QVP70" s="104">
        <f t="shared" si="342"/>
        <v>0</v>
      </c>
      <c r="QVQ70" s="104">
        <f t="shared" si="342"/>
        <v>0</v>
      </c>
      <c r="QVR70" s="104">
        <f t="shared" si="342"/>
        <v>0</v>
      </c>
      <c r="QVS70" s="104">
        <f t="shared" si="342"/>
        <v>0</v>
      </c>
      <c r="QVT70" s="104">
        <f t="shared" si="342"/>
        <v>0</v>
      </c>
      <c r="QVU70" s="104">
        <f t="shared" si="342"/>
        <v>0</v>
      </c>
      <c r="QVV70" s="104">
        <f t="shared" si="342"/>
        <v>0</v>
      </c>
      <c r="QVW70" s="104">
        <f t="shared" si="342"/>
        <v>0</v>
      </c>
      <c r="QVX70" s="104">
        <f t="shared" si="342"/>
        <v>0</v>
      </c>
      <c r="QVY70" s="104">
        <f t="shared" si="342"/>
        <v>0</v>
      </c>
      <c r="QVZ70" s="104">
        <f t="shared" si="342"/>
        <v>0</v>
      </c>
      <c r="QWA70" s="104">
        <f t="shared" si="342"/>
        <v>0</v>
      </c>
      <c r="QWB70" s="104">
        <f t="shared" si="342"/>
        <v>0</v>
      </c>
      <c r="QWC70" s="104">
        <f t="shared" si="342"/>
        <v>0</v>
      </c>
      <c r="QWD70" s="104">
        <f t="shared" si="342"/>
        <v>0</v>
      </c>
      <c r="QWE70" s="104">
        <f t="shared" si="342"/>
        <v>0</v>
      </c>
      <c r="QWF70" s="104">
        <f t="shared" si="342"/>
        <v>0</v>
      </c>
      <c r="QWG70" s="104">
        <f t="shared" si="342"/>
        <v>0</v>
      </c>
      <c r="QWH70" s="104">
        <f t="shared" si="342"/>
        <v>0</v>
      </c>
      <c r="QWI70" s="104">
        <f t="shared" si="342"/>
        <v>0</v>
      </c>
      <c r="QWJ70" s="104">
        <f t="shared" si="342"/>
        <v>0</v>
      </c>
      <c r="QWK70" s="104">
        <f t="shared" si="342"/>
        <v>0</v>
      </c>
      <c r="QWL70" s="104">
        <f t="shared" si="342"/>
        <v>0</v>
      </c>
      <c r="QWM70" s="104">
        <f t="shared" si="342"/>
        <v>0</v>
      </c>
      <c r="QWN70" s="104">
        <f t="shared" si="342"/>
        <v>0</v>
      </c>
      <c r="QWO70" s="104">
        <f t="shared" si="342"/>
        <v>0</v>
      </c>
      <c r="QWP70" s="104">
        <f t="shared" si="342"/>
        <v>0</v>
      </c>
      <c r="QWQ70" s="104">
        <f t="shared" si="342"/>
        <v>0</v>
      </c>
      <c r="QWR70" s="104">
        <f t="shared" si="342"/>
        <v>0</v>
      </c>
      <c r="QWS70" s="104">
        <f t="shared" si="342"/>
        <v>0</v>
      </c>
      <c r="QWT70" s="104">
        <f t="shared" si="342"/>
        <v>0</v>
      </c>
      <c r="QWU70" s="104">
        <f t="shared" si="342"/>
        <v>0</v>
      </c>
      <c r="QWV70" s="104">
        <f t="shared" si="342"/>
        <v>0</v>
      </c>
      <c r="QWW70" s="104">
        <f t="shared" ref="QWW70:QZH70" si="343">+QWW10+QWW18+QWW27+QWW33+QWW39+QWW45+QWW58-QWW69+QWW50</f>
        <v>0</v>
      </c>
      <c r="QWX70" s="104">
        <f t="shared" si="343"/>
        <v>0</v>
      </c>
      <c r="QWY70" s="104">
        <f t="shared" si="343"/>
        <v>0</v>
      </c>
      <c r="QWZ70" s="104">
        <f t="shared" si="343"/>
        <v>0</v>
      </c>
      <c r="QXA70" s="104">
        <f t="shared" si="343"/>
        <v>0</v>
      </c>
      <c r="QXB70" s="104">
        <f t="shared" si="343"/>
        <v>0</v>
      </c>
      <c r="QXC70" s="104">
        <f t="shared" si="343"/>
        <v>0</v>
      </c>
      <c r="QXD70" s="104">
        <f t="shared" si="343"/>
        <v>0</v>
      </c>
      <c r="QXE70" s="104">
        <f t="shared" si="343"/>
        <v>0</v>
      </c>
      <c r="QXF70" s="104">
        <f t="shared" si="343"/>
        <v>0</v>
      </c>
      <c r="QXG70" s="104">
        <f t="shared" si="343"/>
        <v>0</v>
      </c>
      <c r="QXH70" s="104">
        <f t="shared" si="343"/>
        <v>0</v>
      </c>
      <c r="QXI70" s="104">
        <f t="shared" si="343"/>
        <v>0</v>
      </c>
      <c r="QXJ70" s="104">
        <f t="shared" si="343"/>
        <v>0</v>
      </c>
      <c r="QXK70" s="104">
        <f t="shared" si="343"/>
        <v>0</v>
      </c>
      <c r="QXL70" s="104">
        <f t="shared" si="343"/>
        <v>0</v>
      </c>
      <c r="QXM70" s="104">
        <f t="shared" si="343"/>
        <v>0</v>
      </c>
      <c r="QXN70" s="104">
        <f t="shared" si="343"/>
        <v>0</v>
      </c>
      <c r="QXO70" s="104">
        <f t="shared" si="343"/>
        <v>0</v>
      </c>
      <c r="QXP70" s="104">
        <f t="shared" si="343"/>
        <v>0</v>
      </c>
      <c r="QXQ70" s="104">
        <f t="shared" si="343"/>
        <v>0</v>
      </c>
      <c r="QXR70" s="104">
        <f t="shared" si="343"/>
        <v>0</v>
      </c>
      <c r="QXS70" s="104">
        <f t="shared" si="343"/>
        <v>0</v>
      </c>
      <c r="QXT70" s="104">
        <f t="shared" si="343"/>
        <v>0</v>
      </c>
      <c r="QXU70" s="104">
        <f t="shared" si="343"/>
        <v>0</v>
      </c>
      <c r="QXV70" s="104">
        <f t="shared" si="343"/>
        <v>0</v>
      </c>
      <c r="QXW70" s="104">
        <f t="shared" si="343"/>
        <v>0</v>
      </c>
      <c r="QXX70" s="104">
        <f t="shared" si="343"/>
        <v>0</v>
      </c>
      <c r="QXY70" s="104">
        <f t="shared" si="343"/>
        <v>0</v>
      </c>
      <c r="QXZ70" s="104">
        <f t="shared" si="343"/>
        <v>0</v>
      </c>
      <c r="QYA70" s="104">
        <f t="shared" si="343"/>
        <v>0</v>
      </c>
      <c r="QYB70" s="104">
        <f t="shared" si="343"/>
        <v>0</v>
      </c>
      <c r="QYC70" s="104">
        <f t="shared" si="343"/>
        <v>0</v>
      </c>
      <c r="QYD70" s="104">
        <f t="shared" si="343"/>
        <v>0</v>
      </c>
      <c r="QYE70" s="104">
        <f t="shared" si="343"/>
        <v>0</v>
      </c>
      <c r="QYF70" s="104">
        <f t="shared" si="343"/>
        <v>0</v>
      </c>
      <c r="QYG70" s="104">
        <f t="shared" si="343"/>
        <v>0</v>
      </c>
      <c r="QYH70" s="104">
        <f t="shared" si="343"/>
        <v>0</v>
      </c>
      <c r="QYI70" s="104">
        <f t="shared" si="343"/>
        <v>0</v>
      </c>
      <c r="QYJ70" s="104">
        <f t="shared" si="343"/>
        <v>0</v>
      </c>
      <c r="QYK70" s="104">
        <f t="shared" si="343"/>
        <v>0</v>
      </c>
      <c r="QYL70" s="104">
        <f t="shared" si="343"/>
        <v>0</v>
      </c>
      <c r="QYM70" s="104">
        <f t="shared" si="343"/>
        <v>0</v>
      </c>
      <c r="QYN70" s="104">
        <f t="shared" si="343"/>
        <v>0</v>
      </c>
      <c r="QYO70" s="104">
        <f t="shared" si="343"/>
        <v>0</v>
      </c>
      <c r="QYP70" s="104">
        <f t="shared" si="343"/>
        <v>0</v>
      </c>
      <c r="QYQ70" s="104">
        <f t="shared" si="343"/>
        <v>0</v>
      </c>
      <c r="QYR70" s="104">
        <f t="shared" si="343"/>
        <v>0</v>
      </c>
      <c r="QYS70" s="104">
        <f t="shared" si="343"/>
        <v>0</v>
      </c>
      <c r="QYT70" s="104">
        <f t="shared" si="343"/>
        <v>0</v>
      </c>
      <c r="QYU70" s="104">
        <f t="shared" si="343"/>
        <v>0</v>
      </c>
      <c r="QYV70" s="104">
        <f t="shared" si="343"/>
        <v>0</v>
      </c>
      <c r="QYW70" s="104">
        <f t="shared" si="343"/>
        <v>0</v>
      </c>
      <c r="QYX70" s="104">
        <f t="shared" si="343"/>
        <v>0</v>
      </c>
      <c r="QYY70" s="104">
        <f t="shared" si="343"/>
        <v>0</v>
      </c>
      <c r="QYZ70" s="104">
        <f t="shared" si="343"/>
        <v>0</v>
      </c>
      <c r="QZA70" s="104">
        <f t="shared" si="343"/>
        <v>0</v>
      </c>
      <c r="QZB70" s="104">
        <f t="shared" si="343"/>
        <v>0</v>
      </c>
      <c r="QZC70" s="104">
        <f t="shared" si="343"/>
        <v>0</v>
      </c>
      <c r="QZD70" s="104">
        <f t="shared" si="343"/>
        <v>0</v>
      </c>
      <c r="QZE70" s="104">
        <f t="shared" si="343"/>
        <v>0</v>
      </c>
      <c r="QZF70" s="104">
        <f t="shared" si="343"/>
        <v>0</v>
      </c>
      <c r="QZG70" s="104">
        <f t="shared" si="343"/>
        <v>0</v>
      </c>
      <c r="QZH70" s="104">
        <f t="shared" si="343"/>
        <v>0</v>
      </c>
      <c r="QZI70" s="104">
        <f t="shared" ref="QZI70:RBT70" si="344">+QZI10+QZI18+QZI27+QZI33+QZI39+QZI45+QZI58-QZI69+QZI50</f>
        <v>0</v>
      </c>
      <c r="QZJ70" s="104">
        <f t="shared" si="344"/>
        <v>0</v>
      </c>
      <c r="QZK70" s="104">
        <f t="shared" si="344"/>
        <v>0</v>
      </c>
      <c r="QZL70" s="104">
        <f t="shared" si="344"/>
        <v>0</v>
      </c>
      <c r="QZM70" s="104">
        <f t="shared" si="344"/>
        <v>0</v>
      </c>
      <c r="QZN70" s="104">
        <f t="shared" si="344"/>
        <v>0</v>
      </c>
      <c r="QZO70" s="104">
        <f t="shared" si="344"/>
        <v>0</v>
      </c>
      <c r="QZP70" s="104">
        <f t="shared" si="344"/>
        <v>0</v>
      </c>
      <c r="QZQ70" s="104">
        <f t="shared" si="344"/>
        <v>0</v>
      </c>
      <c r="QZR70" s="104">
        <f t="shared" si="344"/>
        <v>0</v>
      </c>
      <c r="QZS70" s="104">
        <f t="shared" si="344"/>
        <v>0</v>
      </c>
      <c r="QZT70" s="104">
        <f t="shared" si="344"/>
        <v>0</v>
      </c>
      <c r="QZU70" s="104">
        <f t="shared" si="344"/>
        <v>0</v>
      </c>
      <c r="QZV70" s="104">
        <f t="shared" si="344"/>
        <v>0</v>
      </c>
      <c r="QZW70" s="104">
        <f t="shared" si="344"/>
        <v>0</v>
      </c>
      <c r="QZX70" s="104">
        <f t="shared" si="344"/>
        <v>0</v>
      </c>
      <c r="QZY70" s="104">
        <f t="shared" si="344"/>
        <v>0</v>
      </c>
      <c r="QZZ70" s="104">
        <f t="shared" si="344"/>
        <v>0</v>
      </c>
      <c r="RAA70" s="104">
        <f t="shared" si="344"/>
        <v>0</v>
      </c>
      <c r="RAB70" s="104">
        <f t="shared" si="344"/>
        <v>0</v>
      </c>
      <c r="RAC70" s="104">
        <f t="shared" si="344"/>
        <v>0</v>
      </c>
      <c r="RAD70" s="104">
        <f t="shared" si="344"/>
        <v>0</v>
      </c>
      <c r="RAE70" s="104">
        <f t="shared" si="344"/>
        <v>0</v>
      </c>
      <c r="RAF70" s="104">
        <f t="shared" si="344"/>
        <v>0</v>
      </c>
      <c r="RAG70" s="104">
        <f t="shared" si="344"/>
        <v>0</v>
      </c>
      <c r="RAH70" s="104">
        <f t="shared" si="344"/>
        <v>0</v>
      </c>
      <c r="RAI70" s="104">
        <f t="shared" si="344"/>
        <v>0</v>
      </c>
      <c r="RAJ70" s="104">
        <f t="shared" si="344"/>
        <v>0</v>
      </c>
      <c r="RAK70" s="104">
        <f t="shared" si="344"/>
        <v>0</v>
      </c>
      <c r="RAL70" s="104">
        <f t="shared" si="344"/>
        <v>0</v>
      </c>
      <c r="RAM70" s="104">
        <f t="shared" si="344"/>
        <v>0</v>
      </c>
      <c r="RAN70" s="104">
        <f t="shared" si="344"/>
        <v>0</v>
      </c>
      <c r="RAO70" s="104">
        <f t="shared" si="344"/>
        <v>0</v>
      </c>
      <c r="RAP70" s="104">
        <f t="shared" si="344"/>
        <v>0</v>
      </c>
      <c r="RAQ70" s="104">
        <f t="shared" si="344"/>
        <v>0</v>
      </c>
      <c r="RAR70" s="104">
        <f t="shared" si="344"/>
        <v>0</v>
      </c>
      <c r="RAS70" s="104">
        <f t="shared" si="344"/>
        <v>0</v>
      </c>
      <c r="RAT70" s="104">
        <f t="shared" si="344"/>
        <v>0</v>
      </c>
      <c r="RAU70" s="104">
        <f t="shared" si="344"/>
        <v>0</v>
      </c>
      <c r="RAV70" s="104">
        <f t="shared" si="344"/>
        <v>0</v>
      </c>
      <c r="RAW70" s="104">
        <f t="shared" si="344"/>
        <v>0</v>
      </c>
      <c r="RAX70" s="104">
        <f t="shared" si="344"/>
        <v>0</v>
      </c>
      <c r="RAY70" s="104">
        <f t="shared" si="344"/>
        <v>0</v>
      </c>
      <c r="RAZ70" s="104">
        <f t="shared" si="344"/>
        <v>0</v>
      </c>
      <c r="RBA70" s="104">
        <f t="shared" si="344"/>
        <v>0</v>
      </c>
      <c r="RBB70" s="104">
        <f t="shared" si="344"/>
        <v>0</v>
      </c>
      <c r="RBC70" s="104">
        <f t="shared" si="344"/>
        <v>0</v>
      </c>
      <c r="RBD70" s="104">
        <f t="shared" si="344"/>
        <v>0</v>
      </c>
      <c r="RBE70" s="104">
        <f t="shared" si="344"/>
        <v>0</v>
      </c>
      <c r="RBF70" s="104">
        <f t="shared" si="344"/>
        <v>0</v>
      </c>
      <c r="RBG70" s="104">
        <f t="shared" si="344"/>
        <v>0</v>
      </c>
      <c r="RBH70" s="104">
        <f t="shared" si="344"/>
        <v>0</v>
      </c>
      <c r="RBI70" s="104">
        <f t="shared" si="344"/>
        <v>0</v>
      </c>
      <c r="RBJ70" s="104">
        <f t="shared" si="344"/>
        <v>0</v>
      </c>
      <c r="RBK70" s="104">
        <f t="shared" si="344"/>
        <v>0</v>
      </c>
      <c r="RBL70" s="104">
        <f t="shared" si="344"/>
        <v>0</v>
      </c>
      <c r="RBM70" s="104">
        <f t="shared" si="344"/>
        <v>0</v>
      </c>
      <c r="RBN70" s="104">
        <f t="shared" si="344"/>
        <v>0</v>
      </c>
      <c r="RBO70" s="104">
        <f t="shared" si="344"/>
        <v>0</v>
      </c>
      <c r="RBP70" s="104">
        <f t="shared" si="344"/>
        <v>0</v>
      </c>
      <c r="RBQ70" s="104">
        <f t="shared" si="344"/>
        <v>0</v>
      </c>
      <c r="RBR70" s="104">
        <f t="shared" si="344"/>
        <v>0</v>
      </c>
      <c r="RBS70" s="104">
        <f t="shared" si="344"/>
        <v>0</v>
      </c>
      <c r="RBT70" s="104">
        <f t="shared" si="344"/>
        <v>0</v>
      </c>
      <c r="RBU70" s="104">
        <f t="shared" ref="RBU70:REF70" si="345">+RBU10+RBU18+RBU27+RBU33+RBU39+RBU45+RBU58-RBU69+RBU50</f>
        <v>0</v>
      </c>
      <c r="RBV70" s="104">
        <f t="shared" si="345"/>
        <v>0</v>
      </c>
      <c r="RBW70" s="104">
        <f t="shared" si="345"/>
        <v>0</v>
      </c>
      <c r="RBX70" s="104">
        <f t="shared" si="345"/>
        <v>0</v>
      </c>
      <c r="RBY70" s="104">
        <f t="shared" si="345"/>
        <v>0</v>
      </c>
      <c r="RBZ70" s="104">
        <f t="shared" si="345"/>
        <v>0</v>
      </c>
      <c r="RCA70" s="104">
        <f t="shared" si="345"/>
        <v>0</v>
      </c>
      <c r="RCB70" s="104">
        <f t="shared" si="345"/>
        <v>0</v>
      </c>
      <c r="RCC70" s="104">
        <f t="shared" si="345"/>
        <v>0</v>
      </c>
      <c r="RCD70" s="104">
        <f t="shared" si="345"/>
        <v>0</v>
      </c>
      <c r="RCE70" s="104">
        <f t="shared" si="345"/>
        <v>0</v>
      </c>
      <c r="RCF70" s="104">
        <f t="shared" si="345"/>
        <v>0</v>
      </c>
      <c r="RCG70" s="104">
        <f t="shared" si="345"/>
        <v>0</v>
      </c>
      <c r="RCH70" s="104">
        <f t="shared" si="345"/>
        <v>0</v>
      </c>
      <c r="RCI70" s="104">
        <f t="shared" si="345"/>
        <v>0</v>
      </c>
      <c r="RCJ70" s="104">
        <f t="shared" si="345"/>
        <v>0</v>
      </c>
      <c r="RCK70" s="104">
        <f t="shared" si="345"/>
        <v>0</v>
      </c>
      <c r="RCL70" s="104">
        <f t="shared" si="345"/>
        <v>0</v>
      </c>
      <c r="RCM70" s="104">
        <f t="shared" si="345"/>
        <v>0</v>
      </c>
      <c r="RCN70" s="104">
        <f t="shared" si="345"/>
        <v>0</v>
      </c>
      <c r="RCO70" s="104">
        <f t="shared" si="345"/>
        <v>0</v>
      </c>
      <c r="RCP70" s="104">
        <f t="shared" si="345"/>
        <v>0</v>
      </c>
      <c r="RCQ70" s="104">
        <f t="shared" si="345"/>
        <v>0</v>
      </c>
      <c r="RCR70" s="104">
        <f t="shared" si="345"/>
        <v>0</v>
      </c>
      <c r="RCS70" s="104">
        <f t="shared" si="345"/>
        <v>0</v>
      </c>
      <c r="RCT70" s="104">
        <f t="shared" si="345"/>
        <v>0</v>
      </c>
      <c r="RCU70" s="104">
        <f t="shared" si="345"/>
        <v>0</v>
      </c>
      <c r="RCV70" s="104">
        <f t="shared" si="345"/>
        <v>0</v>
      </c>
      <c r="RCW70" s="104">
        <f t="shared" si="345"/>
        <v>0</v>
      </c>
      <c r="RCX70" s="104">
        <f t="shared" si="345"/>
        <v>0</v>
      </c>
      <c r="RCY70" s="104">
        <f t="shared" si="345"/>
        <v>0</v>
      </c>
      <c r="RCZ70" s="104">
        <f t="shared" si="345"/>
        <v>0</v>
      </c>
      <c r="RDA70" s="104">
        <f t="shared" si="345"/>
        <v>0</v>
      </c>
      <c r="RDB70" s="104">
        <f t="shared" si="345"/>
        <v>0</v>
      </c>
      <c r="RDC70" s="104">
        <f t="shared" si="345"/>
        <v>0</v>
      </c>
      <c r="RDD70" s="104">
        <f t="shared" si="345"/>
        <v>0</v>
      </c>
      <c r="RDE70" s="104">
        <f t="shared" si="345"/>
        <v>0</v>
      </c>
      <c r="RDF70" s="104">
        <f t="shared" si="345"/>
        <v>0</v>
      </c>
      <c r="RDG70" s="104">
        <f t="shared" si="345"/>
        <v>0</v>
      </c>
      <c r="RDH70" s="104">
        <f t="shared" si="345"/>
        <v>0</v>
      </c>
      <c r="RDI70" s="104">
        <f t="shared" si="345"/>
        <v>0</v>
      </c>
      <c r="RDJ70" s="104">
        <f t="shared" si="345"/>
        <v>0</v>
      </c>
      <c r="RDK70" s="104">
        <f t="shared" si="345"/>
        <v>0</v>
      </c>
      <c r="RDL70" s="104">
        <f t="shared" si="345"/>
        <v>0</v>
      </c>
      <c r="RDM70" s="104">
        <f t="shared" si="345"/>
        <v>0</v>
      </c>
      <c r="RDN70" s="104">
        <f t="shared" si="345"/>
        <v>0</v>
      </c>
      <c r="RDO70" s="104">
        <f t="shared" si="345"/>
        <v>0</v>
      </c>
      <c r="RDP70" s="104">
        <f t="shared" si="345"/>
        <v>0</v>
      </c>
      <c r="RDQ70" s="104">
        <f t="shared" si="345"/>
        <v>0</v>
      </c>
      <c r="RDR70" s="104">
        <f t="shared" si="345"/>
        <v>0</v>
      </c>
      <c r="RDS70" s="104">
        <f t="shared" si="345"/>
        <v>0</v>
      </c>
      <c r="RDT70" s="104">
        <f t="shared" si="345"/>
        <v>0</v>
      </c>
      <c r="RDU70" s="104">
        <f t="shared" si="345"/>
        <v>0</v>
      </c>
      <c r="RDV70" s="104">
        <f t="shared" si="345"/>
        <v>0</v>
      </c>
      <c r="RDW70" s="104">
        <f t="shared" si="345"/>
        <v>0</v>
      </c>
      <c r="RDX70" s="104">
        <f t="shared" si="345"/>
        <v>0</v>
      </c>
      <c r="RDY70" s="104">
        <f t="shared" si="345"/>
        <v>0</v>
      </c>
      <c r="RDZ70" s="104">
        <f t="shared" si="345"/>
        <v>0</v>
      </c>
      <c r="REA70" s="104">
        <f t="shared" si="345"/>
        <v>0</v>
      </c>
      <c r="REB70" s="104">
        <f t="shared" si="345"/>
        <v>0</v>
      </c>
      <c r="REC70" s="104">
        <f t="shared" si="345"/>
        <v>0</v>
      </c>
      <c r="RED70" s="104">
        <f t="shared" si="345"/>
        <v>0</v>
      </c>
      <c r="REE70" s="104">
        <f t="shared" si="345"/>
        <v>0</v>
      </c>
      <c r="REF70" s="104">
        <f t="shared" si="345"/>
        <v>0</v>
      </c>
      <c r="REG70" s="104">
        <f t="shared" ref="REG70:RGR70" si="346">+REG10+REG18+REG27+REG33+REG39+REG45+REG58-REG69+REG50</f>
        <v>0</v>
      </c>
      <c r="REH70" s="104">
        <f t="shared" si="346"/>
        <v>0</v>
      </c>
      <c r="REI70" s="104">
        <f t="shared" si="346"/>
        <v>0</v>
      </c>
      <c r="REJ70" s="104">
        <f t="shared" si="346"/>
        <v>0</v>
      </c>
      <c r="REK70" s="104">
        <f t="shared" si="346"/>
        <v>0</v>
      </c>
      <c r="REL70" s="104">
        <f t="shared" si="346"/>
        <v>0</v>
      </c>
      <c r="REM70" s="104">
        <f t="shared" si="346"/>
        <v>0</v>
      </c>
      <c r="REN70" s="104">
        <f t="shared" si="346"/>
        <v>0</v>
      </c>
      <c r="REO70" s="104">
        <f t="shared" si="346"/>
        <v>0</v>
      </c>
      <c r="REP70" s="104">
        <f t="shared" si="346"/>
        <v>0</v>
      </c>
      <c r="REQ70" s="104">
        <f t="shared" si="346"/>
        <v>0</v>
      </c>
      <c r="RER70" s="104">
        <f t="shared" si="346"/>
        <v>0</v>
      </c>
      <c r="RES70" s="104">
        <f t="shared" si="346"/>
        <v>0</v>
      </c>
      <c r="RET70" s="104">
        <f t="shared" si="346"/>
        <v>0</v>
      </c>
      <c r="REU70" s="104">
        <f t="shared" si="346"/>
        <v>0</v>
      </c>
      <c r="REV70" s="104">
        <f t="shared" si="346"/>
        <v>0</v>
      </c>
      <c r="REW70" s="104">
        <f t="shared" si="346"/>
        <v>0</v>
      </c>
      <c r="REX70" s="104">
        <f t="shared" si="346"/>
        <v>0</v>
      </c>
      <c r="REY70" s="104">
        <f t="shared" si="346"/>
        <v>0</v>
      </c>
      <c r="REZ70" s="104">
        <f t="shared" si="346"/>
        <v>0</v>
      </c>
      <c r="RFA70" s="104">
        <f t="shared" si="346"/>
        <v>0</v>
      </c>
      <c r="RFB70" s="104">
        <f t="shared" si="346"/>
        <v>0</v>
      </c>
      <c r="RFC70" s="104">
        <f t="shared" si="346"/>
        <v>0</v>
      </c>
      <c r="RFD70" s="104">
        <f t="shared" si="346"/>
        <v>0</v>
      </c>
      <c r="RFE70" s="104">
        <f t="shared" si="346"/>
        <v>0</v>
      </c>
      <c r="RFF70" s="104">
        <f t="shared" si="346"/>
        <v>0</v>
      </c>
      <c r="RFG70" s="104">
        <f t="shared" si="346"/>
        <v>0</v>
      </c>
      <c r="RFH70" s="104">
        <f t="shared" si="346"/>
        <v>0</v>
      </c>
      <c r="RFI70" s="104">
        <f t="shared" si="346"/>
        <v>0</v>
      </c>
      <c r="RFJ70" s="104">
        <f t="shared" si="346"/>
        <v>0</v>
      </c>
      <c r="RFK70" s="104">
        <f t="shared" si="346"/>
        <v>0</v>
      </c>
      <c r="RFL70" s="104">
        <f t="shared" si="346"/>
        <v>0</v>
      </c>
      <c r="RFM70" s="104">
        <f t="shared" si="346"/>
        <v>0</v>
      </c>
      <c r="RFN70" s="104">
        <f t="shared" si="346"/>
        <v>0</v>
      </c>
      <c r="RFO70" s="104">
        <f t="shared" si="346"/>
        <v>0</v>
      </c>
      <c r="RFP70" s="104">
        <f t="shared" si="346"/>
        <v>0</v>
      </c>
      <c r="RFQ70" s="104">
        <f t="shared" si="346"/>
        <v>0</v>
      </c>
      <c r="RFR70" s="104">
        <f t="shared" si="346"/>
        <v>0</v>
      </c>
      <c r="RFS70" s="104">
        <f t="shared" si="346"/>
        <v>0</v>
      </c>
      <c r="RFT70" s="104">
        <f t="shared" si="346"/>
        <v>0</v>
      </c>
      <c r="RFU70" s="104">
        <f t="shared" si="346"/>
        <v>0</v>
      </c>
      <c r="RFV70" s="104">
        <f t="shared" si="346"/>
        <v>0</v>
      </c>
      <c r="RFW70" s="104">
        <f t="shared" si="346"/>
        <v>0</v>
      </c>
      <c r="RFX70" s="104">
        <f t="shared" si="346"/>
        <v>0</v>
      </c>
      <c r="RFY70" s="104">
        <f t="shared" si="346"/>
        <v>0</v>
      </c>
      <c r="RFZ70" s="104">
        <f t="shared" si="346"/>
        <v>0</v>
      </c>
      <c r="RGA70" s="104">
        <f t="shared" si="346"/>
        <v>0</v>
      </c>
      <c r="RGB70" s="104">
        <f t="shared" si="346"/>
        <v>0</v>
      </c>
      <c r="RGC70" s="104">
        <f t="shared" si="346"/>
        <v>0</v>
      </c>
      <c r="RGD70" s="104">
        <f t="shared" si="346"/>
        <v>0</v>
      </c>
      <c r="RGE70" s="104">
        <f t="shared" si="346"/>
        <v>0</v>
      </c>
      <c r="RGF70" s="104">
        <f t="shared" si="346"/>
        <v>0</v>
      </c>
      <c r="RGG70" s="104">
        <f t="shared" si="346"/>
        <v>0</v>
      </c>
      <c r="RGH70" s="104">
        <f t="shared" si="346"/>
        <v>0</v>
      </c>
      <c r="RGI70" s="104">
        <f t="shared" si="346"/>
        <v>0</v>
      </c>
      <c r="RGJ70" s="104">
        <f t="shared" si="346"/>
        <v>0</v>
      </c>
      <c r="RGK70" s="104">
        <f t="shared" si="346"/>
        <v>0</v>
      </c>
      <c r="RGL70" s="104">
        <f t="shared" si="346"/>
        <v>0</v>
      </c>
      <c r="RGM70" s="104">
        <f t="shared" si="346"/>
        <v>0</v>
      </c>
      <c r="RGN70" s="104">
        <f t="shared" si="346"/>
        <v>0</v>
      </c>
      <c r="RGO70" s="104">
        <f t="shared" si="346"/>
        <v>0</v>
      </c>
      <c r="RGP70" s="104">
        <f t="shared" si="346"/>
        <v>0</v>
      </c>
      <c r="RGQ70" s="104">
        <f t="shared" si="346"/>
        <v>0</v>
      </c>
      <c r="RGR70" s="104">
        <f t="shared" si="346"/>
        <v>0</v>
      </c>
      <c r="RGS70" s="104">
        <f t="shared" ref="RGS70:RJD70" si="347">+RGS10+RGS18+RGS27+RGS33+RGS39+RGS45+RGS58-RGS69+RGS50</f>
        <v>0</v>
      </c>
      <c r="RGT70" s="104">
        <f t="shared" si="347"/>
        <v>0</v>
      </c>
      <c r="RGU70" s="104">
        <f t="shared" si="347"/>
        <v>0</v>
      </c>
      <c r="RGV70" s="104">
        <f t="shared" si="347"/>
        <v>0</v>
      </c>
      <c r="RGW70" s="104">
        <f t="shared" si="347"/>
        <v>0</v>
      </c>
      <c r="RGX70" s="104">
        <f t="shared" si="347"/>
        <v>0</v>
      </c>
      <c r="RGY70" s="104">
        <f t="shared" si="347"/>
        <v>0</v>
      </c>
      <c r="RGZ70" s="104">
        <f t="shared" si="347"/>
        <v>0</v>
      </c>
      <c r="RHA70" s="104">
        <f t="shared" si="347"/>
        <v>0</v>
      </c>
      <c r="RHB70" s="104">
        <f t="shared" si="347"/>
        <v>0</v>
      </c>
      <c r="RHC70" s="104">
        <f t="shared" si="347"/>
        <v>0</v>
      </c>
      <c r="RHD70" s="104">
        <f t="shared" si="347"/>
        <v>0</v>
      </c>
      <c r="RHE70" s="104">
        <f t="shared" si="347"/>
        <v>0</v>
      </c>
      <c r="RHF70" s="104">
        <f t="shared" si="347"/>
        <v>0</v>
      </c>
      <c r="RHG70" s="104">
        <f t="shared" si="347"/>
        <v>0</v>
      </c>
      <c r="RHH70" s="104">
        <f t="shared" si="347"/>
        <v>0</v>
      </c>
      <c r="RHI70" s="104">
        <f t="shared" si="347"/>
        <v>0</v>
      </c>
      <c r="RHJ70" s="104">
        <f t="shared" si="347"/>
        <v>0</v>
      </c>
      <c r="RHK70" s="104">
        <f t="shared" si="347"/>
        <v>0</v>
      </c>
      <c r="RHL70" s="104">
        <f t="shared" si="347"/>
        <v>0</v>
      </c>
      <c r="RHM70" s="104">
        <f t="shared" si="347"/>
        <v>0</v>
      </c>
      <c r="RHN70" s="104">
        <f t="shared" si="347"/>
        <v>0</v>
      </c>
      <c r="RHO70" s="104">
        <f t="shared" si="347"/>
        <v>0</v>
      </c>
      <c r="RHP70" s="104">
        <f t="shared" si="347"/>
        <v>0</v>
      </c>
      <c r="RHQ70" s="104">
        <f t="shared" si="347"/>
        <v>0</v>
      </c>
      <c r="RHR70" s="104">
        <f t="shared" si="347"/>
        <v>0</v>
      </c>
      <c r="RHS70" s="104">
        <f t="shared" si="347"/>
        <v>0</v>
      </c>
      <c r="RHT70" s="104">
        <f t="shared" si="347"/>
        <v>0</v>
      </c>
      <c r="RHU70" s="104">
        <f t="shared" si="347"/>
        <v>0</v>
      </c>
      <c r="RHV70" s="104">
        <f t="shared" si="347"/>
        <v>0</v>
      </c>
      <c r="RHW70" s="104">
        <f t="shared" si="347"/>
        <v>0</v>
      </c>
      <c r="RHX70" s="104">
        <f t="shared" si="347"/>
        <v>0</v>
      </c>
      <c r="RHY70" s="104">
        <f t="shared" si="347"/>
        <v>0</v>
      </c>
      <c r="RHZ70" s="104">
        <f t="shared" si="347"/>
        <v>0</v>
      </c>
      <c r="RIA70" s="104">
        <f t="shared" si="347"/>
        <v>0</v>
      </c>
      <c r="RIB70" s="104">
        <f t="shared" si="347"/>
        <v>0</v>
      </c>
      <c r="RIC70" s="104">
        <f t="shared" si="347"/>
        <v>0</v>
      </c>
      <c r="RID70" s="104">
        <f t="shared" si="347"/>
        <v>0</v>
      </c>
      <c r="RIE70" s="104">
        <f t="shared" si="347"/>
        <v>0</v>
      </c>
      <c r="RIF70" s="104">
        <f t="shared" si="347"/>
        <v>0</v>
      </c>
      <c r="RIG70" s="104">
        <f t="shared" si="347"/>
        <v>0</v>
      </c>
      <c r="RIH70" s="104">
        <f t="shared" si="347"/>
        <v>0</v>
      </c>
      <c r="RII70" s="104">
        <f t="shared" si="347"/>
        <v>0</v>
      </c>
      <c r="RIJ70" s="104">
        <f t="shared" si="347"/>
        <v>0</v>
      </c>
      <c r="RIK70" s="104">
        <f t="shared" si="347"/>
        <v>0</v>
      </c>
      <c r="RIL70" s="104">
        <f t="shared" si="347"/>
        <v>0</v>
      </c>
      <c r="RIM70" s="104">
        <f t="shared" si="347"/>
        <v>0</v>
      </c>
      <c r="RIN70" s="104">
        <f t="shared" si="347"/>
        <v>0</v>
      </c>
      <c r="RIO70" s="104">
        <f t="shared" si="347"/>
        <v>0</v>
      </c>
      <c r="RIP70" s="104">
        <f t="shared" si="347"/>
        <v>0</v>
      </c>
      <c r="RIQ70" s="104">
        <f t="shared" si="347"/>
        <v>0</v>
      </c>
      <c r="RIR70" s="104">
        <f t="shared" si="347"/>
        <v>0</v>
      </c>
      <c r="RIS70" s="104">
        <f t="shared" si="347"/>
        <v>0</v>
      </c>
      <c r="RIT70" s="104">
        <f t="shared" si="347"/>
        <v>0</v>
      </c>
      <c r="RIU70" s="104">
        <f t="shared" si="347"/>
        <v>0</v>
      </c>
      <c r="RIV70" s="104">
        <f t="shared" si="347"/>
        <v>0</v>
      </c>
      <c r="RIW70" s="104">
        <f t="shared" si="347"/>
        <v>0</v>
      </c>
      <c r="RIX70" s="104">
        <f t="shared" si="347"/>
        <v>0</v>
      </c>
      <c r="RIY70" s="104">
        <f t="shared" si="347"/>
        <v>0</v>
      </c>
      <c r="RIZ70" s="104">
        <f t="shared" si="347"/>
        <v>0</v>
      </c>
      <c r="RJA70" s="104">
        <f t="shared" si="347"/>
        <v>0</v>
      </c>
      <c r="RJB70" s="104">
        <f t="shared" si="347"/>
        <v>0</v>
      </c>
      <c r="RJC70" s="104">
        <f t="shared" si="347"/>
        <v>0</v>
      </c>
      <c r="RJD70" s="104">
        <f t="shared" si="347"/>
        <v>0</v>
      </c>
      <c r="RJE70" s="104">
        <f t="shared" ref="RJE70:RLP70" si="348">+RJE10+RJE18+RJE27+RJE33+RJE39+RJE45+RJE58-RJE69+RJE50</f>
        <v>0</v>
      </c>
      <c r="RJF70" s="104">
        <f t="shared" si="348"/>
        <v>0</v>
      </c>
      <c r="RJG70" s="104">
        <f t="shared" si="348"/>
        <v>0</v>
      </c>
      <c r="RJH70" s="104">
        <f t="shared" si="348"/>
        <v>0</v>
      </c>
      <c r="RJI70" s="104">
        <f t="shared" si="348"/>
        <v>0</v>
      </c>
      <c r="RJJ70" s="104">
        <f t="shared" si="348"/>
        <v>0</v>
      </c>
      <c r="RJK70" s="104">
        <f t="shared" si="348"/>
        <v>0</v>
      </c>
      <c r="RJL70" s="104">
        <f t="shared" si="348"/>
        <v>0</v>
      </c>
      <c r="RJM70" s="104">
        <f t="shared" si="348"/>
        <v>0</v>
      </c>
      <c r="RJN70" s="104">
        <f t="shared" si="348"/>
        <v>0</v>
      </c>
      <c r="RJO70" s="104">
        <f t="shared" si="348"/>
        <v>0</v>
      </c>
      <c r="RJP70" s="104">
        <f t="shared" si="348"/>
        <v>0</v>
      </c>
      <c r="RJQ70" s="104">
        <f t="shared" si="348"/>
        <v>0</v>
      </c>
      <c r="RJR70" s="104">
        <f t="shared" si="348"/>
        <v>0</v>
      </c>
      <c r="RJS70" s="104">
        <f t="shared" si="348"/>
        <v>0</v>
      </c>
      <c r="RJT70" s="104">
        <f t="shared" si="348"/>
        <v>0</v>
      </c>
      <c r="RJU70" s="104">
        <f t="shared" si="348"/>
        <v>0</v>
      </c>
      <c r="RJV70" s="104">
        <f t="shared" si="348"/>
        <v>0</v>
      </c>
      <c r="RJW70" s="104">
        <f t="shared" si="348"/>
        <v>0</v>
      </c>
      <c r="RJX70" s="104">
        <f t="shared" si="348"/>
        <v>0</v>
      </c>
      <c r="RJY70" s="104">
        <f t="shared" si="348"/>
        <v>0</v>
      </c>
      <c r="RJZ70" s="104">
        <f t="shared" si="348"/>
        <v>0</v>
      </c>
      <c r="RKA70" s="104">
        <f t="shared" si="348"/>
        <v>0</v>
      </c>
      <c r="RKB70" s="104">
        <f t="shared" si="348"/>
        <v>0</v>
      </c>
      <c r="RKC70" s="104">
        <f t="shared" si="348"/>
        <v>0</v>
      </c>
      <c r="RKD70" s="104">
        <f t="shared" si="348"/>
        <v>0</v>
      </c>
      <c r="RKE70" s="104">
        <f t="shared" si="348"/>
        <v>0</v>
      </c>
      <c r="RKF70" s="104">
        <f t="shared" si="348"/>
        <v>0</v>
      </c>
      <c r="RKG70" s="104">
        <f t="shared" si="348"/>
        <v>0</v>
      </c>
      <c r="RKH70" s="104">
        <f t="shared" si="348"/>
        <v>0</v>
      </c>
      <c r="RKI70" s="104">
        <f t="shared" si="348"/>
        <v>0</v>
      </c>
      <c r="RKJ70" s="104">
        <f t="shared" si="348"/>
        <v>0</v>
      </c>
      <c r="RKK70" s="104">
        <f t="shared" si="348"/>
        <v>0</v>
      </c>
      <c r="RKL70" s="104">
        <f t="shared" si="348"/>
        <v>0</v>
      </c>
      <c r="RKM70" s="104">
        <f t="shared" si="348"/>
        <v>0</v>
      </c>
      <c r="RKN70" s="104">
        <f t="shared" si="348"/>
        <v>0</v>
      </c>
      <c r="RKO70" s="104">
        <f t="shared" si="348"/>
        <v>0</v>
      </c>
      <c r="RKP70" s="104">
        <f t="shared" si="348"/>
        <v>0</v>
      </c>
      <c r="RKQ70" s="104">
        <f t="shared" si="348"/>
        <v>0</v>
      </c>
      <c r="RKR70" s="104">
        <f t="shared" si="348"/>
        <v>0</v>
      </c>
      <c r="RKS70" s="104">
        <f t="shared" si="348"/>
        <v>0</v>
      </c>
      <c r="RKT70" s="104">
        <f t="shared" si="348"/>
        <v>0</v>
      </c>
      <c r="RKU70" s="104">
        <f t="shared" si="348"/>
        <v>0</v>
      </c>
      <c r="RKV70" s="104">
        <f t="shared" si="348"/>
        <v>0</v>
      </c>
      <c r="RKW70" s="104">
        <f t="shared" si="348"/>
        <v>0</v>
      </c>
      <c r="RKX70" s="104">
        <f t="shared" si="348"/>
        <v>0</v>
      </c>
      <c r="RKY70" s="104">
        <f t="shared" si="348"/>
        <v>0</v>
      </c>
      <c r="RKZ70" s="104">
        <f t="shared" si="348"/>
        <v>0</v>
      </c>
      <c r="RLA70" s="104">
        <f t="shared" si="348"/>
        <v>0</v>
      </c>
      <c r="RLB70" s="104">
        <f t="shared" si="348"/>
        <v>0</v>
      </c>
      <c r="RLC70" s="104">
        <f t="shared" si="348"/>
        <v>0</v>
      </c>
      <c r="RLD70" s="104">
        <f t="shared" si="348"/>
        <v>0</v>
      </c>
      <c r="RLE70" s="104">
        <f t="shared" si="348"/>
        <v>0</v>
      </c>
      <c r="RLF70" s="104">
        <f t="shared" si="348"/>
        <v>0</v>
      </c>
      <c r="RLG70" s="104">
        <f t="shared" si="348"/>
        <v>0</v>
      </c>
      <c r="RLH70" s="104">
        <f t="shared" si="348"/>
        <v>0</v>
      </c>
      <c r="RLI70" s="104">
        <f t="shared" si="348"/>
        <v>0</v>
      </c>
      <c r="RLJ70" s="104">
        <f t="shared" si="348"/>
        <v>0</v>
      </c>
      <c r="RLK70" s="104">
        <f t="shared" si="348"/>
        <v>0</v>
      </c>
      <c r="RLL70" s="104">
        <f t="shared" si="348"/>
        <v>0</v>
      </c>
      <c r="RLM70" s="104">
        <f t="shared" si="348"/>
        <v>0</v>
      </c>
      <c r="RLN70" s="104">
        <f t="shared" si="348"/>
        <v>0</v>
      </c>
      <c r="RLO70" s="104">
        <f t="shared" si="348"/>
        <v>0</v>
      </c>
      <c r="RLP70" s="104">
        <f t="shared" si="348"/>
        <v>0</v>
      </c>
      <c r="RLQ70" s="104">
        <f t="shared" ref="RLQ70:ROB70" si="349">+RLQ10+RLQ18+RLQ27+RLQ33+RLQ39+RLQ45+RLQ58-RLQ69+RLQ50</f>
        <v>0</v>
      </c>
      <c r="RLR70" s="104">
        <f t="shared" si="349"/>
        <v>0</v>
      </c>
      <c r="RLS70" s="104">
        <f t="shared" si="349"/>
        <v>0</v>
      </c>
      <c r="RLT70" s="104">
        <f t="shared" si="349"/>
        <v>0</v>
      </c>
      <c r="RLU70" s="104">
        <f t="shared" si="349"/>
        <v>0</v>
      </c>
      <c r="RLV70" s="104">
        <f t="shared" si="349"/>
        <v>0</v>
      </c>
      <c r="RLW70" s="104">
        <f t="shared" si="349"/>
        <v>0</v>
      </c>
      <c r="RLX70" s="104">
        <f t="shared" si="349"/>
        <v>0</v>
      </c>
      <c r="RLY70" s="104">
        <f t="shared" si="349"/>
        <v>0</v>
      </c>
      <c r="RLZ70" s="104">
        <f t="shared" si="349"/>
        <v>0</v>
      </c>
      <c r="RMA70" s="104">
        <f t="shared" si="349"/>
        <v>0</v>
      </c>
      <c r="RMB70" s="104">
        <f t="shared" si="349"/>
        <v>0</v>
      </c>
      <c r="RMC70" s="104">
        <f t="shared" si="349"/>
        <v>0</v>
      </c>
      <c r="RMD70" s="104">
        <f t="shared" si="349"/>
        <v>0</v>
      </c>
      <c r="RME70" s="104">
        <f t="shared" si="349"/>
        <v>0</v>
      </c>
      <c r="RMF70" s="104">
        <f t="shared" si="349"/>
        <v>0</v>
      </c>
      <c r="RMG70" s="104">
        <f t="shared" si="349"/>
        <v>0</v>
      </c>
      <c r="RMH70" s="104">
        <f t="shared" si="349"/>
        <v>0</v>
      </c>
      <c r="RMI70" s="104">
        <f t="shared" si="349"/>
        <v>0</v>
      </c>
      <c r="RMJ70" s="104">
        <f t="shared" si="349"/>
        <v>0</v>
      </c>
      <c r="RMK70" s="104">
        <f t="shared" si="349"/>
        <v>0</v>
      </c>
      <c r="RML70" s="104">
        <f t="shared" si="349"/>
        <v>0</v>
      </c>
      <c r="RMM70" s="104">
        <f t="shared" si="349"/>
        <v>0</v>
      </c>
      <c r="RMN70" s="104">
        <f t="shared" si="349"/>
        <v>0</v>
      </c>
      <c r="RMO70" s="104">
        <f t="shared" si="349"/>
        <v>0</v>
      </c>
      <c r="RMP70" s="104">
        <f t="shared" si="349"/>
        <v>0</v>
      </c>
      <c r="RMQ70" s="104">
        <f t="shared" si="349"/>
        <v>0</v>
      </c>
      <c r="RMR70" s="104">
        <f t="shared" si="349"/>
        <v>0</v>
      </c>
      <c r="RMS70" s="104">
        <f t="shared" si="349"/>
        <v>0</v>
      </c>
      <c r="RMT70" s="104">
        <f t="shared" si="349"/>
        <v>0</v>
      </c>
      <c r="RMU70" s="104">
        <f t="shared" si="349"/>
        <v>0</v>
      </c>
      <c r="RMV70" s="104">
        <f t="shared" si="349"/>
        <v>0</v>
      </c>
      <c r="RMW70" s="104">
        <f t="shared" si="349"/>
        <v>0</v>
      </c>
      <c r="RMX70" s="104">
        <f t="shared" si="349"/>
        <v>0</v>
      </c>
      <c r="RMY70" s="104">
        <f t="shared" si="349"/>
        <v>0</v>
      </c>
      <c r="RMZ70" s="104">
        <f t="shared" si="349"/>
        <v>0</v>
      </c>
      <c r="RNA70" s="104">
        <f t="shared" si="349"/>
        <v>0</v>
      </c>
      <c r="RNB70" s="104">
        <f t="shared" si="349"/>
        <v>0</v>
      </c>
      <c r="RNC70" s="104">
        <f t="shared" si="349"/>
        <v>0</v>
      </c>
      <c r="RND70" s="104">
        <f t="shared" si="349"/>
        <v>0</v>
      </c>
      <c r="RNE70" s="104">
        <f t="shared" si="349"/>
        <v>0</v>
      </c>
      <c r="RNF70" s="104">
        <f t="shared" si="349"/>
        <v>0</v>
      </c>
      <c r="RNG70" s="104">
        <f t="shared" si="349"/>
        <v>0</v>
      </c>
      <c r="RNH70" s="104">
        <f t="shared" si="349"/>
        <v>0</v>
      </c>
      <c r="RNI70" s="104">
        <f t="shared" si="349"/>
        <v>0</v>
      </c>
      <c r="RNJ70" s="104">
        <f t="shared" si="349"/>
        <v>0</v>
      </c>
      <c r="RNK70" s="104">
        <f t="shared" si="349"/>
        <v>0</v>
      </c>
      <c r="RNL70" s="104">
        <f t="shared" si="349"/>
        <v>0</v>
      </c>
      <c r="RNM70" s="104">
        <f t="shared" si="349"/>
        <v>0</v>
      </c>
      <c r="RNN70" s="104">
        <f t="shared" si="349"/>
        <v>0</v>
      </c>
      <c r="RNO70" s="104">
        <f t="shared" si="349"/>
        <v>0</v>
      </c>
      <c r="RNP70" s="104">
        <f t="shared" si="349"/>
        <v>0</v>
      </c>
      <c r="RNQ70" s="104">
        <f t="shared" si="349"/>
        <v>0</v>
      </c>
      <c r="RNR70" s="104">
        <f t="shared" si="349"/>
        <v>0</v>
      </c>
      <c r="RNS70" s="104">
        <f t="shared" si="349"/>
        <v>0</v>
      </c>
      <c r="RNT70" s="104">
        <f t="shared" si="349"/>
        <v>0</v>
      </c>
      <c r="RNU70" s="104">
        <f t="shared" si="349"/>
        <v>0</v>
      </c>
      <c r="RNV70" s="104">
        <f t="shared" si="349"/>
        <v>0</v>
      </c>
      <c r="RNW70" s="104">
        <f t="shared" si="349"/>
        <v>0</v>
      </c>
      <c r="RNX70" s="104">
        <f t="shared" si="349"/>
        <v>0</v>
      </c>
      <c r="RNY70" s="104">
        <f t="shared" si="349"/>
        <v>0</v>
      </c>
      <c r="RNZ70" s="104">
        <f t="shared" si="349"/>
        <v>0</v>
      </c>
      <c r="ROA70" s="104">
        <f t="shared" si="349"/>
        <v>0</v>
      </c>
      <c r="ROB70" s="104">
        <f t="shared" si="349"/>
        <v>0</v>
      </c>
      <c r="ROC70" s="104">
        <f t="shared" ref="ROC70:RQN70" si="350">+ROC10+ROC18+ROC27+ROC33+ROC39+ROC45+ROC58-ROC69+ROC50</f>
        <v>0</v>
      </c>
      <c r="ROD70" s="104">
        <f t="shared" si="350"/>
        <v>0</v>
      </c>
      <c r="ROE70" s="104">
        <f t="shared" si="350"/>
        <v>0</v>
      </c>
      <c r="ROF70" s="104">
        <f t="shared" si="350"/>
        <v>0</v>
      </c>
      <c r="ROG70" s="104">
        <f t="shared" si="350"/>
        <v>0</v>
      </c>
      <c r="ROH70" s="104">
        <f t="shared" si="350"/>
        <v>0</v>
      </c>
      <c r="ROI70" s="104">
        <f t="shared" si="350"/>
        <v>0</v>
      </c>
      <c r="ROJ70" s="104">
        <f t="shared" si="350"/>
        <v>0</v>
      </c>
      <c r="ROK70" s="104">
        <f t="shared" si="350"/>
        <v>0</v>
      </c>
      <c r="ROL70" s="104">
        <f t="shared" si="350"/>
        <v>0</v>
      </c>
      <c r="ROM70" s="104">
        <f t="shared" si="350"/>
        <v>0</v>
      </c>
      <c r="RON70" s="104">
        <f t="shared" si="350"/>
        <v>0</v>
      </c>
      <c r="ROO70" s="104">
        <f t="shared" si="350"/>
        <v>0</v>
      </c>
      <c r="ROP70" s="104">
        <f t="shared" si="350"/>
        <v>0</v>
      </c>
      <c r="ROQ70" s="104">
        <f t="shared" si="350"/>
        <v>0</v>
      </c>
      <c r="ROR70" s="104">
        <f t="shared" si="350"/>
        <v>0</v>
      </c>
      <c r="ROS70" s="104">
        <f t="shared" si="350"/>
        <v>0</v>
      </c>
      <c r="ROT70" s="104">
        <f t="shared" si="350"/>
        <v>0</v>
      </c>
      <c r="ROU70" s="104">
        <f t="shared" si="350"/>
        <v>0</v>
      </c>
      <c r="ROV70" s="104">
        <f t="shared" si="350"/>
        <v>0</v>
      </c>
      <c r="ROW70" s="104">
        <f t="shared" si="350"/>
        <v>0</v>
      </c>
      <c r="ROX70" s="104">
        <f t="shared" si="350"/>
        <v>0</v>
      </c>
      <c r="ROY70" s="104">
        <f t="shared" si="350"/>
        <v>0</v>
      </c>
      <c r="ROZ70" s="104">
        <f t="shared" si="350"/>
        <v>0</v>
      </c>
      <c r="RPA70" s="104">
        <f t="shared" si="350"/>
        <v>0</v>
      </c>
      <c r="RPB70" s="104">
        <f t="shared" si="350"/>
        <v>0</v>
      </c>
      <c r="RPC70" s="104">
        <f t="shared" si="350"/>
        <v>0</v>
      </c>
      <c r="RPD70" s="104">
        <f t="shared" si="350"/>
        <v>0</v>
      </c>
      <c r="RPE70" s="104">
        <f t="shared" si="350"/>
        <v>0</v>
      </c>
      <c r="RPF70" s="104">
        <f t="shared" si="350"/>
        <v>0</v>
      </c>
      <c r="RPG70" s="104">
        <f t="shared" si="350"/>
        <v>0</v>
      </c>
      <c r="RPH70" s="104">
        <f t="shared" si="350"/>
        <v>0</v>
      </c>
      <c r="RPI70" s="104">
        <f t="shared" si="350"/>
        <v>0</v>
      </c>
      <c r="RPJ70" s="104">
        <f t="shared" si="350"/>
        <v>0</v>
      </c>
      <c r="RPK70" s="104">
        <f t="shared" si="350"/>
        <v>0</v>
      </c>
      <c r="RPL70" s="104">
        <f t="shared" si="350"/>
        <v>0</v>
      </c>
      <c r="RPM70" s="104">
        <f t="shared" si="350"/>
        <v>0</v>
      </c>
      <c r="RPN70" s="104">
        <f t="shared" si="350"/>
        <v>0</v>
      </c>
      <c r="RPO70" s="104">
        <f t="shared" si="350"/>
        <v>0</v>
      </c>
      <c r="RPP70" s="104">
        <f t="shared" si="350"/>
        <v>0</v>
      </c>
      <c r="RPQ70" s="104">
        <f t="shared" si="350"/>
        <v>0</v>
      </c>
      <c r="RPR70" s="104">
        <f t="shared" si="350"/>
        <v>0</v>
      </c>
      <c r="RPS70" s="104">
        <f t="shared" si="350"/>
        <v>0</v>
      </c>
      <c r="RPT70" s="104">
        <f t="shared" si="350"/>
        <v>0</v>
      </c>
      <c r="RPU70" s="104">
        <f t="shared" si="350"/>
        <v>0</v>
      </c>
      <c r="RPV70" s="104">
        <f t="shared" si="350"/>
        <v>0</v>
      </c>
      <c r="RPW70" s="104">
        <f t="shared" si="350"/>
        <v>0</v>
      </c>
      <c r="RPX70" s="104">
        <f t="shared" si="350"/>
        <v>0</v>
      </c>
      <c r="RPY70" s="104">
        <f t="shared" si="350"/>
        <v>0</v>
      </c>
      <c r="RPZ70" s="104">
        <f t="shared" si="350"/>
        <v>0</v>
      </c>
      <c r="RQA70" s="104">
        <f t="shared" si="350"/>
        <v>0</v>
      </c>
      <c r="RQB70" s="104">
        <f t="shared" si="350"/>
        <v>0</v>
      </c>
      <c r="RQC70" s="104">
        <f t="shared" si="350"/>
        <v>0</v>
      </c>
      <c r="RQD70" s="104">
        <f t="shared" si="350"/>
        <v>0</v>
      </c>
      <c r="RQE70" s="104">
        <f t="shared" si="350"/>
        <v>0</v>
      </c>
      <c r="RQF70" s="104">
        <f t="shared" si="350"/>
        <v>0</v>
      </c>
      <c r="RQG70" s="104">
        <f t="shared" si="350"/>
        <v>0</v>
      </c>
      <c r="RQH70" s="104">
        <f t="shared" si="350"/>
        <v>0</v>
      </c>
      <c r="RQI70" s="104">
        <f t="shared" si="350"/>
        <v>0</v>
      </c>
      <c r="RQJ70" s="104">
        <f t="shared" si="350"/>
        <v>0</v>
      </c>
      <c r="RQK70" s="104">
        <f t="shared" si="350"/>
        <v>0</v>
      </c>
      <c r="RQL70" s="104">
        <f t="shared" si="350"/>
        <v>0</v>
      </c>
      <c r="RQM70" s="104">
        <f t="shared" si="350"/>
        <v>0</v>
      </c>
      <c r="RQN70" s="104">
        <f t="shared" si="350"/>
        <v>0</v>
      </c>
      <c r="RQO70" s="104">
        <f t="shared" ref="RQO70:RSZ70" si="351">+RQO10+RQO18+RQO27+RQO33+RQO39+RQO45+RQO58-RQO69+RQO50</f>
        <v>0</v>
      </c>
      <c r="RQP70" s="104">
        <f t="shared" si="351"/>
        <v>0</v>
      </c>
      <c r="RQQ70" s="104">
        <f t="shared" si="351"/>
        <v>0</v>
      </c>
      <c r="RQR70" s="104">
        <f t="shared" si="351"/>
        <v>0</v>
      </c>
      <c r="RQS70" s="104">
        <f t="shared" si="351"/>
        <v>0</v>
      </c>
      <c r="RQT70" s="104">
        <f t="shared" si="351"/>
        <v>0</v>
      </c>
      <c r="RQU70" s="104">
        <f t="shared" si="351"/>
        <v>0</v>
      </c>
      <c r="RQV70" s="104">
        <f t="shared" si="351"/>
        <v>0</v>
      </c>
      <c r="RQW70" s="104">
        <f t="shared" si="351"/>
        <v>0</v>
      </c>
      <c r="RQX70" s="104">
        <f t="shared" si="351"/>
        <v>0</v>
      </c>
      <c r="RQY70" s="104">
        <f t="shared" si="351"/>
        <v>0</v>
      </c>
      <c r="RQZ70" s="104">
        <f t="shared" si="351"/>
        <v>0</v>
      </c>
      <c r="RRA70" s="104">
        <f t="shared" si="351"/>
        <v>0</v>
      </c>
      <c r="RRB70" s="104">
        <f t="shared" si="351"/>
        <v>0</v>
      </c>
      <c r="RRC70" s="104">
        <f t="shared" si="351"/>
        <v>0</v>
      </c>
      <c r="RRD70" s="104">
        <f t="shared" si="351"/>
        <v>0</v>
      </c>
      <c r="RRE70" s="104">
        <f t="shared" si="351"/>
        <v>0</v>
      </c>
      <c r="RRF70" s="104">
        <f t="shared" si="351"/>
        <v>0</v>
      </c>
      <c r="RRG70" s="104">
        <f t="shared" si="351"/>
        <v>0</v>
      </c>
      <c r="RRH70" s="104">
        <f t="shared" si="351"/>
        <v>0</v>
      </c>
      <c r="RRI70" s="104">
        <f t="shared" si="351"/>
        <v>0</v>
      </c>
      <c r="RRJ70" s="104">
        <f t="shared" si="351"/>
        <v>0</v>
      </c>
      <c r="RRK70" s="104">
        <f t="shared" si="351"/>
        <v>0</v>
      </c>
      <c r="RRL70" s="104">
        <f t="shared" si="351"/>
        <v>0</v>
      </c>
      <c r="RRM70" s="104">
        <f t="shared" si="351"/>
        <v>0</v>
      </c>
      <c r="RRN70" s="104">
        <f t="shared" si="351"/>
        <v>0</v>
      </c>
      <c r="RRO70" s="104">
        <f t="shared" si="351"/>
        <v>0</v>
      </c>
      <c r="RRP70" s="104">
        <f t="shared" si="351"/>
        <v>0</v>
      </c>
      <c r="RRQ70" s="104">
        <f t="shared" si="351"/>
        <v>0</v>
      </c>
      <c r="RRR70" s="104">
        <f t="shared" si="351"/>
        <v>0</v>
      </c>
      <c r="RRS70" s="104">
        <f t="shared" si="351"/>
        <v>0</v>
      </c>
      <c r="RRT70" s="104">
        <f t="shared" si="351"/>
        <v>0</v>
      </c>
      <c r="RRU70" s="104">
        <f t="shared" si="351"/>
        <v>0</v>
      </c>
      <c r="RRV70" s="104">
        <f t="shared" si="351"/>
        <v>0</v>
      </c>
      <c r="RRW70" s="104">
        <f t="shared" si="351"/>
        <v>0</v>
      </c>
      <c r="RRX70" s="104">
        <f t="shared" si="351"/>
        <v>0</v>
      </c>
      <c r="RRY70" s="104">
        <f t="shared" si="351"/>
        <v>0</v>
      </c>
      <c r="RRZ70" s="104">
        <f t="shared" si="351"/>
        <v>0</v>
      </c>
      <c r="RSA70" s="104">
        <f t="shared" si="351"/>
        <v>0</v>
      </c>
      <c r="RSB70" s="104">
        <f t="shared" si="351"/>
        <v>0</v>
      </c>
      <c r="RSC70" s="104">
        <f t="shared" si="351"/>
        <v>0</v>
      </c>
      <c r="RSD70" s="104">
        <f t="shared" si="351"/>
        <v>0</v>
      </c>
      <c r="RSE70" s="104">
        <f t="shared" si="351"/>
        <v>0</v>
      </c>
      <c r="RSF70" s="104">
        <f t="shared" si="351"/>
        <v>0</v>
      </c>
      <c r="RSG70" s="104">
        <f t="shared" si="351"/>
        <v>0</v>
      </c>
      <c r="RSH70" s="104">
        <f t="shared" si="351"/>
        <v>0</v>
      </c>
      <c r="RSI70" s="104">
        <f t="shared" si="351"/>
        <v>0</v>
      </c>
      <c r="RSJ70" s="104">
        <f t="shared" si="351"/>
        <v>0</v>
      </c>
      <c r="RSK70" s="104">
        <f t="shared" si="351"/>
        <v>0</v>
      </c>
      <c r="RSL70" s="104">
        <f t="shared" si="351"/>
        <v>0</v>
      </c>
      <c r="RSM70" s="104">
        <f t="shared" si="351"/>
        <v>0</v>
      </c>
      <c r="RSN70" s="104">
        <f t="shared" si="351"/>
        <v>0</v>
      </c>
      <c r="RSO70" s="104">
        <f t="shared" si="351"/>
        <v>0</v>
      </c>
      <c r="RSP70" s="104">
        <f t="shared" si="351"/>
        <v>0</v>
      </c>
      <c r="RSQ70" s="104">
        <f t="shared" si="351"/>
        <v>0</v>
      </c>
      <c r="RSR70" s="104">
        <f t="shared" si="351"/>
        <v>0</v>
      </c>
      <c r="RSS70" s="104">
        <f t="shared" si="351"/>
        <v>0</v>
      </c>
      <c r="RST70" s="104">
        <f t="shared" si="351"/>
        <v>0</v>
      </c>
      <c r="RSU70" s="104">
        <f t="shared" si="351"/>
        <v>0</v>
      </c>
      <c r="RSV70" s="104">
        <f t="shared" si="351"/>
        <v>0</v>
      </c>
      <c r="RSW70" s="104">
        <f t="shared" si="351"/>
        <v>0</v>
      </c>
      <c r="RSX70" s="104">
        <f t="shared" si="351"/>
        <v>0</v>
      </c>
      <c r="RSY70" s="104">
        <f t="shared" si="351"/>
        <v>0</v>
      </c>
      <c r="RSZ70" s="104">
        <f t="shared" si="351"/>
        <v>0</v>
      </c>
      <c r="RTA70" s="104">
        <f t="shared" ref="RTA70:RVL70" si="352">+RTA10+RTA18+RTA27+RTA33+RTA39+RTA45+RTA58-RTA69+RTA50</f>
        <v>0</v>
      </c>
      <c r="RTB70" s="104">
        <f t="shared" si="352"/>
        <v>0</v>
      </c>
      <c r="RTC70" s="104">
        <f t="shared" si="352"/>
        <v>0</v>
      </c>
      <c r="RTD70" s="104">
        <f t="shared" si="352"/>
        <v>0</v>
      </c>
      <c r="RTE70" s="104">
        <f t="shared" si="352"/>
        <v>0</v>
      </c>
      <c r="RTF70" s="104">
        <f t="shared" si="352"/>
        <v>0</v>
      </c>
      <c r="RTG70" s="104">
        <f t="shared" si="352"/>
        <v>0</v>
      </c>
      <c r="RTH70" s="104">
        <f t="shared" si="352"/>
        <v>0</v>
      </c>
      <c r="RTI70" s="104">
        <f t="shared" si="352"/>
        <v>0</v>
      </c>
      <c r="RTJ70" s="104">
        <f t="shared" si="352"/>
        <v>0</v>
      </c>
      <c r="RTK70" s="104">
        <f t="shared" si="352"/>
        <v>0</v>
      </c>
      <c r="RTL70" s="104">
        <f t="shared" si="352"/>
        <v>0</v>
      </c>
      <c r="RTM70" s="104">
        <f t="shared" si="352"/>
        <v>0</v>
      </c>
      <c r="RTN70" s="104">
        <f t="shared" si="352"/>
        <v>0</v>
      </c>
      <c r="RTO70" s="104">
        <f t="shared" si="352"/>
        <v>0</v>
      </c>
      <c r="RTP70" s="104">
        <f t="shared" si="352"/>
        <v>0</v>
      </c>
      <c r="RTQ70" s="104">
        <f t="shared" si="352"/>
        <v>0</v>
      </c>
      <c r="RTR70" s="104">
        <f t="shared" si="352"/>
        <v>0</v>
      </c>
      <c r="RTS70" s="104">
        <f t="shared" si="352"/>
        <v>0</v>
      </c>
      <c r="RTT70" s="104">
        <f t="shared" si="352"/>
        <v>0</v>
      </c>
      <c r="RTU70" s="104">
        <f t="shared" si="352"/>
        <v>0</v>
      </c>
      <c r="RTV70" s="104">
        <f t="shared" si="352"/>
        <v>0</v>
      </c>
      <c r="RTW70" s="104">
        <f t="shared" si="352"/>
        <v>0</v>
      </c>
      <c r="RTX70" s="104">
        <f t="shared" si="352"/>
        <v>0</v>
      </c>
      <c r="RTY70" s="104">
        <f t="shared" si="352"/>
        <v>0</v>
      </c>
      <c r="RTZ70" s="104">
        <f t="shared" si="352"/>
        <v>0</v>
      </c>
      <c r="RUA70" s="104">
        <f t="shared" si="352"/>
        <v>0</v>
      </c>
      <c r="RUB70" s="104">
        <f t="shared" si="352"/>
        <v>0</v>
      </c>
      <c r="RUC70" s="104">
        <f t="shared" si="352"/>
        <v>0</v>
      </c>
      <c r="RUD70" s="104">
        <f t="shared" si="352"/>
        <v>0</v>
      </c>
      <c r="RUE70" s="104">
        <f t="shared" si="352"/>
        <v>0</v>
      </c>
      <c r="RUF70" s="104">
        <f t="shared" si="352"/>
        <v>0</v>
      </c>
      <c r="RUG70" s="104">
        <f t="shared" si="352"/>
        <v>0</v>
      </c>
      <c r="RUH70" s="104">
        <f t="shared" si="352"/>
        <v>0</v>
      </c>
      <c r="RUI70" s="104">
        <f t="shared" si="352"/>
        <v>0</v>
      </c>
      <c r="RUJ70" s="104">
        <f t="shared" si="352"/>
        <v>0</v>
      </c>
      <c r="RUK70" s="104">
        <f t="shared" si="352"/>
        <v>0</v>
      </c>
      <c r="RUL70" s="104">
        <f t="shared" si="352"/>
        <v>0</v>
      </c>
      <c r="RUM70" s="104">
        <f t="shared" si="352"/>
        <v>0</v>
      </c>
      <c r="RUN70" s="104">
        <f t="shared" si="352"/>
        <v>0</v>
      </c>
      <c r="RUO70" s="104">
        <f t="shared" si="352"/>
        <v>0</v>
      </c>
      <c r="RUP70" s="104">
        <f t="shared" si="352"/>
        <v>0</v>
      </c>
      <c r="RUQ70" s="104">
        <f t="shared" si="352"/>
        <v>0</v>
      </c>
      <c r="RUR70" s="104">
        <f t="shared" si="352"/>
        <v>0</v>
      </c>
      <c r="RUS70" s="104">
        <f t="shared" si="352"/>
        <v>0</v>
      </c>
      <c r="RUT70" s="104">
        <f t="shared" si="352"/>
        <v>0</v>
      </c>
      <c r="RUU70" s="104">
        <f t="shared" si="352"/>
        <v>0</v>
      </c>
      <c r="RUV70" s="104">
        <f t="shared" si="352"/>
        <v>0</v>
      </c>
      <c r="RUW70" s="104">
        <f t="shared" si="352"/>
        <v>0</v>
      </c>
      <c r="RUX70" s="104">
        <f t="shared" si="352"/>
        <v>0</v>
      </c>
      <c r="RUY70" s="104">
        <f t="shared" si="352"/>
        <v>0</v>
      </c>
      <c r="RUZ70" s="104">
        <f t="shared" si="352"/>
        <v>0</v>
      </c>
      <c r="RVA70" s="104">
        <f t="shared" si="352"/>
        <v>0</v>
      </c>
      <c r="RVB70" s="104">
        <f t="shared" si="352"/>
        <v>0</v>
      </c>
      <c r="RVC70" s="104">
        <f t="shared" si="352"/>
        <v>0</v>
      </c>
      <c r="RVD70" s="104">
        <f t="shared" si="352"/>
        <v>0</v>
      </c>
      <c r="RVE70" s="104">
        <f t="shared" si="352"/>
        <v>0</v>
      </c>
      <c r="RVF70" s="104">
        <f t="shared" si="352"/>
        <v>0</v>
      </c>
      <c r="RVG70" s="104">
        <f t="shared" si="352"/>
        <v>0</v>
      </c>
      <c r="RVH70" s="104">
        <f t="shared" si="352"/>
        <v>0</v>
      </c>
      <c r="RVI70" s="104">
        <f t="shared" si="352"/>
        <v>0</v>
      </c>
      <c r="RVJ70" s="104">
        <f t="shared" si="352"/>
        <v>0</v>
      </c>
      <c r="RVK70" s="104">
        <f t="shared" si="352"/>
        <v>0</v>
      </c>
      <c r="RVL70" s="104">
        <f t="shared" si="352"/>
        <v>0</v>
      </c>
      <c r="RVM70" s="104">
        <f t="shared" ref="RVM70:RXX70" si="353">+RVM10+RVM18+RVM27+RVM33+RVM39+RVM45+RVM58-RVM69+RVM50</f>
        <v>0</v>
      </c>
      <c r="RVN70" s="104">
        <f t="shared" si="353"/>
        <v>0</v>
      </c>
      <c r="RVO70" s="104">
        <f t="shared" si="353"/>
        <v>0</v>
      </c>
      <c r="RVP70" s="104">
        <f t="shared" si="353"/>
        <v>0</v>
      </c>
      <c r="RVQ70" s="104">
        <f t="shared" si="353"/>
        <v>0</v>
      </c>
      <c r="RVR70" s="104">
        <f t="shared" si="353"/>
        <v>0</v>
      </c>
      <c r="RVS70" s="104">
        <f t="shared" si="353"/>
        <v>0</v>
      </c>
      <c r="RVT70" s="104">
        <f t="shared" si="353"/>
        <v>0</v>
      </c>
      <c r="RVU70" s="104">
        <f t="shared" si="353"/>
        <v>0</v>
      </c>
      <c r="RVV70" s="104">
        <f t="shared" si="353"/>
        <v>0</v>
      </c>
      <c r="RVW70" s="104">
        <f t="shared" si="353"/>
        <v>0</v>
      </c>
      <c r="RVX70" s="104">
        <f t="shared" si="353"/>
        <v>0</v>
      </c>
      <c r="RVY70" s="104">
        <f t="shared" si="353"/>
        <v>0</v>
      </c>
      <c r="RVZ70" s="104">
        <f t="shared" si="353"/>
        <v>0</v>
      </c>
      <c r="RWA70" s="104">
        <f t="shared" si="353"/>
        <v>0</v>
      </c>
      <c r="RWB70" s="104">
        <f t="shared" si="353"/>
        <v>0</v>
      </c>
      <c r="RWC70" s="104">
        <f t="shared" si="353"/>
        <v>0</v>
      </c>
      <c r="RWD70" s="104">
        <f t="shared" si="353"/>
        <v>0</v>
      </c>
      <c r="RWE70" s="104">
        <f t="shared" si="353"/>
        <v>0</v>
      </c>
      <c r="RWF70" s="104">
        <f t="shared" si="353"/>
        <v>0</v>
      </c>
      <c r="RWG70" s="104">
        <f t="shared" si="353"/>
        <v>0</v>
      </c>
      <c r="RWH70" s="104">
        <f t="shared" si="353"/>
        <v>0</v>
      </c>
      <c r="RWI70" s="104">
        <f t="shared" si="353"/>
        <v>0</v>
      </c>
      <c r="RWJ70" s="104">
        <f t="shared" si="353"/>
        <v>0</v>
      </c>
      <c r="RWK70" s="104">
        <f t="shared" si="353"/>
        <v>0</v>
      </c>
      <c r="RWL70" s="104">
        <f t="shared" si="353"/>
        <v>0</v>
      </c>
      <c r="RWM70" s="104">
        <f t="shared" si="353"/>
        <v>0</v>
      </c>
      <c r="RWN70" s="104">
        <f t="shared" si="353"/>
        <v>0</v>
      </c>
      <c r="RWO70" s="104">
        <f t="shared" si="353"/>
        <v>0</v>
      </c>
      <c r="RWP70" s="104">
        <f t="shared" si="353"/>
        <v>0</v>
      </c>
      <c r="RWQ70" s="104">
        <f t="shared" si="353"/>
        <v>0</v>
      </c>
      <c r="RWR70" s="104">
        <f t="shared" si="353"/>
        <v>0</v>
      </c>
      <c r="RWS70" s="104">
        <f t="shared" si="353"/>
        <v>0</v>
      </c>
      <c r="RWT70" s="104">
        <f t="shared" si="353"/>
        <v>0</v>
      </c>
      <c r="RWU70" s="104">
        <f t="shared" si="353"/>
        <v>0</v>
      </c>
      <c r="RWV70" s="104">
        <f t="shared" si="353"/>
        <v>0</v>
      </c>
      <c r="RWW70" s="104">
        <f t="shared" si="353"/>
        <v>0</v>
      </c>
      <c r="RWX70" s="104">
        <f t="shared" si="353"/>
        <v>0</v>
      </c>
      <c r="RWY70" s="104">
        <f t="shared" si="353"/>
        <v>0</v>
      </c>
      <c r="RWZ70" s="104">
        <f t="shared" si="353"/>
        <v>0</v>
      </c>
      <c r="RXA70" s="104">
        <f t="shared" si="353"/>
        <v>0</v>
      </c>
      <c r="RXB70" s="104">
        <f t="shared" si="353"/>
        <v>0</v>
      </c>
      <c r="RXC70" s="104">
        <f t="shared" si="353"/>
        <v>0</v>
      </c>
      <c r="RXD70" s="104">
        <f t="shared" si="353"/>
        <v>0</v>
      </c>
      <c r="RXE70" s="104">
        <f t="shared" si="353"/>
        <v>0</v>
      </c>
      <c r="RXF70" s="104">
        <f t="shared" si="353"/>
        <v>0</v>
      </c>
      <c r="RXG70" s="104">
        <f t="shared" si="353"/>
        <v>0</v>
      </c>
      <c r="RXH70" s="104">
        <f t="shared" si="353"/>
        <v>0</v>
      </c>
      <c r="RXI70" s="104">
        <f t="shared" si="353"/>
        <v>0</v>
      </c>
      <c r="RXJ70" s="104">
        <f t="shared" si="353"/>
        <v>0</v>
      </c>
      <c r="RXK70" s="104">
        <f t="shared" si="353"/>
        <v>0</v>
      </c>
      <c r="RXL70" s="104">
        <f t="shared" si="353"/>
        <v>0</v>
      </c>
      <c r="RXM70" s="104">
        <f t="shared" si="353"/>
        <v>0</v>
      </c>
      <c r="RXN70" s="104">
        <f t="shared" si="353"/>
        <v>0</v>
      </c>
      <c r="RXO70" s="104">
        <f t="shared" si="353"/>
        <v>0</v>
      </c>
      <c r="RXP70" s="104">
        <f t="shared" si="353"/>
        <v>0</v>
      </c>
      <c r="RXQ70" s="104">
        <f t="shared" si="353"/>
        <v>0</v>
      </c>
      <c r="RXR70" s="104">
        <f t="shared" si="353"/>
        <v>0</v>
      </c>
      <c r="RXS70" s="104">
        <f t="shared" si="353"/>
        <v>0</v>
      </c>
      <c r="RXT70" s="104">
        <f t="shared" si="353"/>
        <v>0</v>
      </c>
      <c r="RXU70" s="104">
        <f t="shared" si="353"/>
        <v>0</v>
      </c>
      <c r="RXV70" s="104">
        <f t="shared" si="353"/>
        <v>0</v>
      </c>
      <c r="RXW70" s="104">
        <f t="shared" si="353"/>
        <v>0</v>
      </c>
      <c r="RXX70" s="104">
        <f t="shared" si="353"/>
        <v>0</v>
      </c>
      <c r="RXY70" s="104">
        <f t="shared" ref="RXY70:SAJ70" si="354">+RXY10+RXY18+RXY27+RXY33+RXY39+RXY45+RXY58-RXY69+RXY50</f>
        <v>0</v>
      </c>
      <c r="RXZ70" s="104">
        <f t="shared" si="354"/>
        <v>0</v>
      </c>
      <c r="RYA70" s="104">
        <f t="shared" si="354"/>
        <v>0</v>
      </c>
      <c r="RYB70" s="104">
        <f t="shared" si="354"/>
        <v>0</v>
      </c>
      <c r="RYC70" s="104">
        <f t="shared" si="354"/>
        <v>0</v>
      </c>
      <c r="RYD70" s="104">
        <f t="shared" si="354"/>
        <v>0</v>
      </c>
      <c r="RYE70" s="104">
        <f t="shared" si="354"/>
        <v>0</v>
      </c>
      <c r="RYF70" s="104">
        <f t="shared" si="354"/>
        <v>0</v>
      </c>
      <c r="RYG70" s="104">
        <f t="shared" si="354"/>
        <v>0</v>
      </c>
      <c r="RYH70" s="104">
        <f t="shared" si="354"/>
        <v>0</v>
      </c>
      <c r="RYI70" s="104">
        <f t="shared" si="354"/>
        <v>0</v>
      </c>
      <c r="RYJ70" s="104">
        <f t="shared" si="354"/>
        <v>0</v>
      </c>
      <c r="RYK70" s="104">
        <f t="shared" si="354"/>
        <v>0</v>
      </c>
      <c r="RYL70" s="104">
        <f t="shared" si="354"/>
        <v>0</v>
      </c>
      <c r="RYM70" s="104">
        <f t="shared" si="354"/>
        <v>0</v>
      </c>
      <c r="RYN70" s="104">
        <f t="shared" si="354"/>
        <v>0</v>
      </c>
      <c r="RYO70" s="104">
        <f t="shared" si="354"/>
        <v>0</v>
      </c>
      <c r="RYP70" s="104">
        <f t="shared" si="354"/>
        <v>0</v>
      </c>
      <c r="RYQ70" s="104">
        <f t="shared" si="354"/>
        <v>0</v>
      </c>
      <c r="RYR70" s="104">
        <f t="shared" si="354"/>
        <v>0</v>
      </c>
      <c r="RYS70" s="104">
        <f t="shared" si="354"/>
        <v>0</v>
      </c>
      <c r="RYT70" s="104">
        <f t="shared" si="354"/>
        <v>0</v>
      </c>
      <c r="RYU70" s="104">
        <f t="shared" si="354"/>
        <v>0</v>
      </c>
      <c r="RYV70" s="104">
        <f t="shared" si="354"/>
        <v>0</v>
      </c>
      <c r="RYW70" s="104">
        <f t="shared" si="354"/>
        <v>0</v>
      </c>
      <c r="RYX70" s="104">
        <f t="shared" si="354"/>
        <v>0</v>
      </c>
      <c r="RYY70" s="104">
        <f t="shared" si="354"/>
        <v>0</v>
      </c>
      <c r="RYZ70" s="104">
        <f t="shared" si="354"/>
        <v>0</v>
      </c>
      <c r="RZA70" s="104">
        <f t="shared" si="354"/>
        <v>0</v>
      </c>
      <c r="RZB70" s="104">
        <f t="shared" si="354"/>
        <v>0</v>
      </c>
      <c r="RZC70" s="104">
        <f t="shared" si="354"/>
        <v>0</v>
      </c>
      <c r="RZD70" s="104">
        <f t="shared" si="354"/>
        <v>0</v>
      </c>
      <c r="RZE70" s="104">
        <f t="shared" si="354"/>
        <v>0</v>
      </c>
      <c r="RZF70" s="104">
        <f t="shared" si="354"/>
        <v>0</v>
      </c>
      <c r="RZG70" s="104">
        <f t="shared" si="354"/>
        <v>0</v>
      </c>
      <c r="RZH70" s="104">
        <f t="shared" si="354"/>
        <v>0</v>
      </c>
      <c r="RZI70" s="104">
        <f t="shared" si="354"/>
        <v>0</v>
      </c>
      <c r="RZJ70" s="104">
        <f t="shared" si="354"/>
        <v>0</v>
      </c>
      <c r="RZK70" s="104">
        <f t="shared" si="354"/>
        <v>0</v>
      </c>
      <c r="RZL70" s="104">
        <f t="shared" si="354"/>
        <v>0</v>
      </c>
      <c r="RZM70" s="104">
        <f t="shared" si="354"/>
        <v>0</v>
      </c>
      <c r="RZN70" s="104">
        <f t="shared" si="354"/>
        <v>0</v>
      </c>
      <c r="RZO70" s="104">
        <f t="shared" si="354"/>
        <v>0</v>
      </c>
      <c r="RZP70" s="104">
        <f t="shared" si="354"/>
        <v>0</v>
      </c>
      <c r="RZQ70" s="104">
        <f t="shared" si="354"/>
        <v>0</v>
      </c>
      <c r="RZR70" s="104">
        <f t="shared" si="354"/>
        <v>0</v>
      </c>
      <c r="RZS70" s="104">
        <f t="shared" si="354"/>
        <v>0</v>
      </c>
      <c r="RZT70" s="104">
        <f t="shared" si="354"/>
        <v>0</v>
      </c>
      <c r="RZU70" s="104">
        <f t="shared" si="354"/>
        <v>0</v>
      </c>
      <c r="RZV70" s="104">
        <f t="shared" si="354"/>
        <v>0</v>
      </c>
      <c r="RZW70" s="104">
        <f t="shared" si="354"/>
        <v>0</v>
      </c>
      <c r="RZX70" s="104">
        <f t="shared" si="354"/>
        <v>0</v>
      </c>
      <c r="RZY70" s="104">
        <f t="shared" si="354"/>
        <v>0</v>
      </c>
      <c r="RZZ70" s="104">
        <f t="shared" si="354"/>
        <v>0</v>
      </c>
      <c r="SAA70" s="104">
        <f t="shared" si="354"/>
        <v>0</v>
      </c>
      <c r="SAB70" s="104">
        <f t="shared" si="354"/>
        <v>0</v>
      </c>
      <c r="SAC70" s="104">
        <f t="shared" si="354"/>
        <v>0</v>
      </c>
      <c r="SAD70" s="104">
        <f t="shared" si="354"/>
        <v>0</v>
      </c>
      <c r="SAE70" s="104">
        <f t="shared" si="354"/>
        <v>0</v>
      </c>
      <c r="SAF70" s="104">
        <f t="shared" si="354"/>
        <v>0</v>
      </c>
      <c r="SAG70" s="104">
        <f t="shared" si="354"/>
        <v>0</v>
      </c>
      <c r="SAH70" s="104">
        <f t="shared" si="354"/>
        <v>0</v>
      </c>
      <c r="SAI70" s="104">
        <f t="shared" si="354"/>
        <v>0</v>
      </c>
      <c r="SAJ70" s="104">
        <f t="shared" si="354"/>
        <v>0</v>
      </c>
      <c r="SAK70" s="104">
        <f t="shared" ref="SAK70:SCV70" si="355">+SAK10+SAK18+SAK27+SAK33+SAK39+SAK45+SAK58-SAK69+SAK50</f>
        <v>0</v>
      </c>
      <c r="SAL70" s="104">
        <f t="shared" si="355"/>
        <v>0</v>
      </c>
      <c r="SAM70" s="104">
        <f t="shared" si="355"/>
        <v>0</v>
      </c>
      <c r="SAN70" s="104">
        <f t="shared" si="355"/>
        <v>0</v>
      </c>
      <c r="SAO70" s="104">
        <f t="shared" si="355"/>
        <v>0</v>
      </c>
      <c r="SAP70" s="104">
        <f t="shared" si="355"/>
        <v>0</v>
      </c>
      <c r="SAQ70" s="104">
        <f t="shared" si="355"/>
        <v>0</v>
      </c>
      <c r="SAR70" s="104">
        <f t="shared" si="355"/>
        <v>0</v>
      </c>
      <c r="SAS70" s="104">
        <f t="shared" si="355"/>
        <v>0</v>
      </c>
      <c r="SAT70" s="104">
        <f t="shared" si="355"/>
        <v>0</v>
      </c>
      <c r="SAU70" s="104">
        <f t="shared" si="355"/>
        <v>0</v>
      </c>
      <c r="SAV70" s="104">
        <f t="shared" si="355"/>
        <v>0</v>
      </c>
      <c r="SAW70" s="104">
        <f t="shared" si="355"/>
        <v>0</v>
      </c>
      <c r="SAX70" s="104">
        <f t="shared" si="355"/>
        <v>0</v>
      </c>
      <c r="SAY70" s="104">
        <f t="shared" si="355"/>
        <v>0</v>
      </c>
      <c r="SAZ70" s="104">
        <f t="shared" si="355"/>
        <v>0</v>
      </c>
      <c r="SBA70" s="104">
        <f t="shared" si="355"/>
        <v>0</v>
      </c>
      <c r="SBB70" s="104">
        <f t="shared" si="355"/>
        <v>0</v>
      </c>
      <c r="SBC70" s="104">
        <f t="shared" si="355"/>
        <v>0</v>
      </c>
      <c r="SBD70" s="104">
        <f t="shared" si="355"/>
        <v>0</v>
      </c>
      <c r="SBE70" s="104">
        <f t="shared" si="355"/>
        <v>0</v>
      </c>
      <c r="SBF70" s="104">
        <f t="shared" si="355"/>
        <v>0</v>
      </c>
      <c r="SBG70" s="104">
        <f t="shared" si="355"/>
        <v>0</v>
      </c>
      <c r="SBH70" s="104">
        <f t="shared" si="355"/>
        <v>0</v>
      </c>
      <c r="SBI70" s="104">
        <f t="shared" si="355"/>
        <v>0</v>
      </c>
      <c r="SBJ70" s="104">
        <f t="shared" si="355"/>
        <v>0</v>
      </c>
      <c r="SBK70" s="104">
        <f t="shared" si="355"/>
        <v>0</v>
      </c>
      <c r="SBL70" s="104">
        <f t="shared" si="355"/>
        <v>0</v>
      </c>
      <c r="SBM70" s="104">
        <f t="shared" si="355"/>
        <v>0</v>
      </c>
      <c r="SBN70" s="104">
        <f t="shared" si="355"/>
        <v>0</v>
      </c>
      <c r="SBO70" s="104">
        <f t="shared" si="355"/>
        <v>0</v>
      </c>
      <c r="SBP70" s="104">
        <f t="shared" si="355"/>
        <v>0</v>
      </c>
      <c r="SBQ70" s="104">
        <f t="shared" si="355"/>
        <v>0</v>
      </c>
      <c r="SBR70" s="104">
        <f t="shared" si="355"/>
        <v>0</v>
      </c>
      <c r="SBS70" s="104">
        <f t="shared" si="355"/>
        <v>0</v>
      </c>
      <c r="SBT70" s="104">
        <f t="shared" si="355"/>
        <v>0</v>
      </c>
      <c r="SBU70" s="104">
        <f t="shared" si="355"/>
        <v>0</v>
      </c>
      <c r="SBV70" s="104">
        <f t="shared" si="355"/>
        <v>0</v>
      </c>
      <c r="SBW70" s="104">
        <f t="shared" si="355"/>
        <v>0</v>
      </c>
      <c r="SBX70" s="104">
        <f t="shared" si="355"/>
        <v>0</v>
      </c>
      <c r="SBY70" s="104">
        <f t="shared" si="355"/>
        <v>0</v>
      </c>
      <c r="SBZ70" s="104">
        <f t="shared" si="355"/>
        <v>0</v>
      </c>
      <c r="SCA70" s="104">
        <f t="shared" si="355"/>
        <v>0</v>
      </c>
      <c r="SCB70" s="104">
        <f t="shared" si="355"/>
        <v>0</v>
      </c>
      <c r="SCC70" s="104">
        <f t="shared" si="355"/>
        <v>0</v>
      </c>
      <c r="SCD70" s="104">
        <f t="shared" si="355"/>
        <v>0</v>
      </c>
      <c r="SCE70" s="104">
        <f t="shared" si="355"/>
        <v>0</v>
      </c>
      <c r="SCF70" s="104">
        <f t="shared" si="355"/>
        <v>0</v>
      </c>
      <c r="SCG70" s="104">
        <f t="shared" si="355"/>
        <v>0</v>
      </c>
      <c r="SCH70" s="104">
        <f t="shared" si="355"/>
        <v>0</v>
      </c>
      <c r="SCI70" s="104">
        <f t="shared" si="355"/>
        <v>0</v>
      </c>
      <c r="SCJ70" s="104">
        <f t="shared" si="355"/>
        <v>0</v>
      </c>
      <c r="SCK70" s="104">
        <f t="shared" si="355"/>
        <v>0</v>
      </c>
      <c r="SCL70" s="104">
        <f t="shared" si="355"/>
        <v>0</v>
      </c>
      <c r="SCM70" s="104">
        <f t="shared" si="355"/>
        <v>0</v>
      </c>
      <c r="SCN70" s="104">
        <f t="shared" si="355"/>
        <v>0</v>
      </c>
      <c r="SCO70" s="104">
        <f t="shared" si="355"/>
        <v>0</v>
      </c>
      <c r="SCP70" s="104">
        <f t="shared" si="355"/>
        <v>0</v>
      </c>
      <c r="SCQ70" s="104">
        <f t="shared" si="355"/>
        <v>0</v>
      </c>
      <c r="SCR70" s="104">
        <f t="shared" si="355"/>
        <v>0</v>
      </c>
      <c r="SCS70" s="104">
        <f t="shared" si="355"/>
        <v>0</v>
      </c>
      <c r="SCT70" s="104">
        <f t="shared" si="355"/>
        <v>0</v>
      </c>
      <c r="SCU70" s="104">
        <f t="shared" si="355"/>
        <v>0</v>
      </c>
      <c r="SCV70" s="104">
        <f t="shared" si="355"/>
        <v>0</v>
      </c>
      <c r="SCW70" s="104">
        <f t="shared" ref="SCW70:SFH70" si="356">+SCW10+SCW18+SCW27+SCW33+SCW39+SCW45+SCW58-SCW69+SCW50</f>
        <v>0</v>
      </c>
      <c r="SCX70" s="104">
        <f t="shared" si="356"/>
        <v>0</v>
      </c>
      <c r="SCY70" s="104">
        <f t="shared" si="356"/>
        <v>0</v>
      </c>
      <c r="SCZ70" s="104">
        <f t="shared" si="356"/>
        <v>0</v>
      </c>
      <c r="SDA70" s="104">
        <f t="shared" si="356"/>
        <v>0</v>
      </c>
      <c r="SDB70" s="104">
        <f t="shared" si="356"/>
        <v>0</v>
      </c>
      <c r="SDC70" s="104">
        <f t="shared" si="356"/>
        <v>0</v>
      </c>
      <c r="SDD70" s="104">
        <f t="shared" si="356"/>
        <v>0</v>
      </c>
      <c r="SDE70" s="104">
        <f t="shared" si="356"/>
        <v>0</v>
      </c>
      <c r="SDF70" s="104">
        <f t="shared" si="356"/>
        <v>0</v>
      </c>
      <c r="SDG70" s="104">
        <f t="shared" si="356"/>
        <v>0</v>
      </c>
      <c r="SDH70" s="104">
        <f t="shared" si="356"/>
        <v>0</v>
      </c>
      <c r="SDI70" s="104">
        <f t="shared" si="356"/>
        <v>0</v>
      </c>
      <c r="SDJ70" s="104">
        <f t="shared" si="356"/>
        <v>0</v>
      </c>
      <c r="SDK70" s="104">
        <f t="shared" si="356"/>
        <v>0</v>
      </c>
      <c r="SDL70" s="104">
        <f t="shared" si="356"/>
        <v>0</v>
      </c>
      <c r="SDM70" s="104">
        <f t="shared" si="356"/>
        <v>0</v>
      </c>
      <c r="SDN70" s="104">
        <f t="shared" si="356"/>
        <v>0</v>
      </c>
      <c r="SDO70" s="104">
        <f t="shared" si="356"/>
        <v>0</v>
      </c>
      <c r="SDP70" s="104">
        <f t="shared" si="356"/>
        <v>0</v>
      </c>
      <c r="SDQ70" s="104">
        <f t="shared" si="356"/>
        <v>0</v>
      </c>
      <c r="SDR70" s="104">
        <f t="shared" si="356"/>
        <v>0</v>
      </c>
      <c r="SDS70" s="104">
        <f t="shared" si="356"/>
        <v>0</v>
      </c>
      <c r="SDT70" s="104">
        <f t="shared" si="356"/>
        <v>0</v>
      </c>
      <c r="SDU70" s="104">
        <f t="shared" si="356"/>
        <v>0</v>
      </c>
      <c r="SDV70" s="104">
        <f t="shared" si="356"/>
        <v>0</v>
      </c>
      <c r="SDW70" s="104">
        <f t="shared" si="356"/>
        <v>0</v>
      </c>
      <c r="SDX70" s="104">
        <f t="shared" si="356"/>
        <v>0</v>
      </c>
      <c r="SDY70" s="104">
        <f t="shared" si="356"/>
        <v>0</v>
      </c>
      <c r="SDZ70" s="104">
        <f t="shared" si="356"/>
        <v>0</v>
      </c>
      <c r="SEA70" s="104">
        <f t="shared" si="356"/>
        <v>0</v>
      </c>
      <c r="SEB70" s="104">
        <f t="shared" si="356"/>
        <v>0</v>
      </c>
      <c r="SEC70" s="104">
        <f t="shared" si="356"/>
        <v>0</v>
      </c>
      <c r="SED70" s="104">
        <f t="shared" si="356"/>
        <v>0</v>
      </c>
      <c r="SEE70" s="104">
        <f t="shared" si="356"/>
        <v>0</v>
      </c>
      <c r="SEF70" s="104">
        <f t="shared" si="356"/>
        <v>0</v>
      </c>
      <c r="SEG70" s="104">
        <f t="shared" si="356"/>
        <v>0</v>
      </c>
      <c r="SEH70" s="104">
        <f t="shared" si="356"/>
        <v>0</v>
      </c>
      <c r="SEI70" s="104">
        <f t="shared" si="356"/>
        <v>0</v>
      </c>
      <c r="SEJ70" s="104">
        <f t="shared" si="356"/>
        <v>0</v>
      </c>
      <c r="SEK70" s="104">
        <f t="shared" si="356"/>
        <v>0</v>
      </c>
      <c r="SEL70" s="104">
        <f t="shared" si="356"/>
        <v>0</v>
      </c>
      <c r="SEM70" s="104">
        <f t="shared" si="356"/>
        <v>0</v>
      </c>
      <c r="SEN70" s="104">
        <f t="shared" si="356"/>
        <v>0</v>
      </c>
      <c r="SEO70" s="104">
        <f t="shared" si="356"/>
        <v>0</v>
      </c>
      <c r="SEP70" s="104">
        <f t="shared" si="356"/>
        <v>0</v>
      </c>
      <c r="SEQ70" s="104">
        <f t="shared" si="356"/>
        <v>0</v>
      </c>
      <c r="SER70" s="104">
        <f t="shared" si="356"/>
        <v>0</v>
      </c>
      <c r="SES70" s="104">
        <f t="shared" si="356"/>
        <v>0</v>
      </c>
      <c r="SET70" s="104">
        <f t="shared" si="356"/>
        <v>0</v>
      </c>
      <c r="SEU70" s="104">
        <f t="shared" si="356"/>
        <v>0</v>
      </c>
      <c r="SEV70" s="104">
        <f t="shared" si="356"/>
        <v>0</v>
      </c>
      <c r="SEW70" s="104">
        <f t="shared" si="356"/>
        <v>0</v>
      </c>
      <c r="SEX70" s="104">
        <f t="shared" si="356"/>
        <v>0</v>
      </c>
      <c r="SEY70" s="104">
        <f t="shared" si="356"/>
        <v>0</v>
      </c>
      <c r="SEZ70" s="104">
        <f t="shared" si="356"/>
        <v>0</v>
      </c>
      <c r="SFA70" s="104">
        <f t="shared" si="356"/>
        <v>0</v>
      </c>
      <c r="SFB70" s="104">
        <f t="shared" si="356"/>
        <v>0</v>
      </c>
      <c r="SFC70" s="104">
        <f t="shared" si="356"/>
        <v>0</v>
      </c>
      <c r="SFD70" s="104">
        <f t="shared" si="356"/>
        <v>0</v>
      </c>
      <c r="SFE70" s="104">
        <f t="shared" si="356"/>
        <v>0</v>
      </c>
      <c r="SFF70" s="104">
        <f t="shared" si="356"/>
        <v>0</v>
      </c>
      <c r="SFG70" s="104">
        <f t="shared" si="356"/>
        <v>0</v>
      </c>
      <c r="SFH70" s="104">
        <f t="shared" si="356"/>
        <v>0</v>
      </c>
      <c r="SFI70" s="104">
        <f t="shared" ref="SFI70:SHT70" si="357">+SFI10+SFI18+SFI27+SFI33+SFI39+SFI45+SFI58-SFI69+SFI50</f>
        <v>0</v>
      </c>
      <c r="SFJ70" s="104">
        <f t="shared" si="357"/>
        <v>0</v>
      </c>
      <c r="SFK70" s="104">
        <f t="shared" si="357"/>
        <v>0</v>
      </c>
      <c r="SFL70" s="104">
        <f t="shared" si="357"/>
        <v>0</v>
      </c>
      <c r="SFM70" s="104">
        <f t="shared" si="357"/>
        <v>0</v>
      </c>
      <c r="SFN70" s="104">
        <f t="shared" si="357"/>
        <v>0</v>
      </c>
      <c r="SFO70" s="104">
        <f t="shared" si="357"/>
        <v>0</v>
      </c>
      <c r="SFP70" s="104">
        <f t="shared" si="357"/>
        <v>0</v>
      </c>
      <c r="SFQ70" s="104">
        <f t="shared" si="357"/>
        <v>0</v>
      </c>
      <c r="SFR70" s="104">
        <f t="shared" si="357"/>
        <v>0</v>
      </c>
      <c r="SFS70" s="104">
        <f t="shared" si="357"/>
        <v>0</v>
      </c>
      <c r="SFT70" s="104">
        <f t="shared" si="357"/>
        <v>0</v>
      </c>
      <c r="SFU70" s="104">
        <f t="shared" si="357"/>
        <v>0</v>
      </c>
      <c r="SFV70" s="104">
        <f t="shared" si="357"/>
        <v>0</v>
      </c>
      <c r="SFW70" s="104">
        <f t="shared" si="357"/>
        <v>0</v>
      </c>
      <c r="SFX70" s="104">
        <f t="shared" si="357"/>
        <v>0</v>
      </c>
      <c r="SFY70" s="104">
        <f t="shared" si="357"/>
        <v>0</v>
      </c>
      <c r="SFZ70" s="104">
        <f t="shared" si="357"/>
        <v>0</v>
      </c>
      <c r="SGA70" s="104">
        <f t="shared" si="357"/>
        <v>0</v>
      </c>
      <c r="SGB70" s="104">
        <f t="shared" si="357"/>
        <v>0</v>
      </c>
      <c r="SGC70" s="104">
        <f t="shared" si="357"/>
        <v>0</v>
      </c>
      <c r="SGD70" s="104">
        <f t="shared" si="357"/>
        <v>0</v>
      </c>
      <c r="SGE70" s="104">
        <f t="shared" si="357"/>
        <v>0</v>
      </c>
      <c r="SGF70" s="104">
        <f t="shared" si="357"/>
        <v>0</v>
      </c>
      <c r="SGG70" s="104">
        <f t="shared" si="357"/>
        <v>0</v>
      </c>
      <c r="SGH70" s="104">
        <f t="shared" si="357"/>
        <v>0</v>
      </c>
      <c r="SGI70" s="104">
        <f t="shared" si="357"/>
        <v>0</v>
      </c>
      <c r="SGJ70" s="104">
        <f t="shared" si="357"/>
        <v>0</v>
      </c>
      <c r="SGK70" s="104">
        <f t="shared" si="357"/>
        <v>0</v>
      </c>
      <c r="SGL70" s="104">
        <f t="shared" si="357"/>
        <v>0</v>
      </c>
      <c r="SGM70" s="104">
        <f t="shared" si="357"/>
        <v>0</v>
      </c>
      <c r="SGN70" s="104">
        <f t="shared" si="357"/>
        <v>0</v>
      </c>
      <c r="SGO70" s="104">
        <f t="shared" si="357"/>
        <v>0</v>
      </c>
      <c r="SGP70" s="104">
        <f t="shared" si="357"/>
        <v>0</v>
      </c>
      <c r="SGQ70" s="104">
        <f t="shared" si="357"/>
        <v>0</v>
      </c>
      <c r="SGR70" s="104">
        <f t="shared" si="357"/>
        <v>0</v>
      </c>
      <c r="SGS70" s="104">
        <f t="shared" si="357"/>
        <v>0</v>
      </c>
      <c r="SGT70" s="104">
        <f t="shared" si="357"/>
        <v>0</v>
      </c>
      <c r="SGU70" s="104">
        <f t="shared" si="357"/>
        <v>0</v>
      </c>
      <c r="SGV70" s="104">
        <f t="shared" si="357"/>
        <v>0</v>
      </c>
      <c r="SGW70" s="104">
        <f t="shared" si="357"/>
        <v>0</v>
      </c>
      <c r="SGX70" s="104">
        <f t="shared" si="357"/>
        <v>0</v>
      </c>
      <c r="SGY70" s="104">
        <f t="shared" si="357"/>
        <v>0</v>
      </c>
      <c r="SGZ70" s="104">
        <f t="shared" si="357"/>
        <v>0</v>
      </c>
      <c r="SHA70" s="104">
        <f t="shared" si="357"/>
        <v>0</v>
      </c>
      <c r="SHB70" s="104">
        <f t="shared" si="357"/>
        <v>0</v>
      </c>
      <c r="SHC70" s="104">
        <f t="shared" si="357"/>
        <v>0</v>
      </c>
      <c r="SHD70" s="104">
        <f t="shared" si="357"/>
        <v>0</v>
      </c>
      <c r="SHE70" s="104">
        <f t="shared" si="357"/>
        <v>0</v>
      </c>
      <c r="SHF70" s="104">
        <f t="shared" si="357"/>
        <v>0</v>
      </c>
      <c r="SHG70" s="104">
        <f t="shared" si="357"/>
        <v>0</v>
      </c>
      <c r="SHH70" s="104">
        <f t="shared" si="357"/>
        <v>0</v>
      </c>
      <c r="SHI70" s="104">
        <f t="shared" si="357"/>
        <v>0</v>
      </c>
      <c r="SHJ70" s="104">
        <f t="shared" si="357"/>
        <v>0</v>
      </c>
      <c r="SHK70" s="104">
        <f t="shared" si="357"/>
        <v>0</v>
      </c>
      <c r="SHL70" s="104">
        <f t="shared" si="357"/>
        <v>0</v>
      </c>
      <c r="SHM70" s="104">
        <f t="shared" si="357"/>
        <v>0</v>
      </c>
      <c r="SHN70" s="104">
        <f t="shared" si="357"/>
        <v>0</v>
      </c>
      <c r="SHO70" s="104">
        <f t="shared" si="357"/>
        <v>0</v>
      </c>
      <c r="SHP70" s="104">
        <f t="shared" si="357"/>
        <v>0</v>
      </c>
      <c r="SHQ70" s="104">
        <f t="shared" si="357"/>
        <v>0</v>
      </c>
      <c r="SHR70" s="104">
        <f t="shared" si="357"/>
        <v>0</v>
      </c>
      <c r="SHS70" s="104">
        <f t="shared" si="357"/>
        <v>0</v>
      </c>
      <c r="SHT70" s="104">
        <f t="shared" si="357"/>
        <v>0</v>
      </c>
      <c r="SHU70" s="104">
        <f t="shared" ref="SHU70:SKF70" si="358">+SHU10+SHU18+SHU27+SHU33+SHU39+SHU45+SHU58-SHU69+SHU50</f>
        <v>0</v>
      </c>
      <c r="SHV70" s="104">
        <f t="shared" si="358"/>
        <v>0</v>
      </c>
      <c r="SHW70" s="104">
        <f t="shared" si="358"/>
        <v>0</v>
      </c>
      <c r="SHX70" s="104">
        <f t="shared" si="358"/>
        <v>0</v>
      </c>
      <c r="SHY70" s="104">
        <f t="shared" si="358"/>
        <v>0</v>
      </c>
      <c r="SHZ70" s="104">
        <f t="shared" si="358"/>
        <v>0</v>
      </c>
      <c r="SIA70" s="104">
        <f t="shared" si="358"/>
        <v>0</v>
      </c>
      <c r="SIB70" s="104">
        <f t="shared" si="358"/>
        <v>0</v>
      </c>
      <c r="SIC70" s="104">
        <f t="shared" si="358"/>
        <v>0</v>
      </c>
      <c r="SID70" s="104">
        <f t="shared" si="358"/>
        <v>0</v>
      </c>
      <c r="SIE70" s="104">
        <f t="shared" si="358"/>
        <v>0</v>
      </c>
      <c r="SIF70" s="104">
        <f t="shared" si="358"/>
        <v>0</v>
      </c>
      <c r="SIG70" s="104">
        <f t="shared" si="358"/>
        <v>0</v>
      </c>
      <c r="SIH70" s="104">
        <f t="shared" si="358"/>
        <v>0</v>
      </c>
      <c r="SII70" s="104">
        <f t="shared" si="358"/>
        <v>0</v>
      </c>
      <c r="SIJ70" s="104">
        <f t="shared" si="358"/>
        <v>0</v>
      </c>
      <c r="SIK70" s="104">
        <f t="shared" si="358"/>
        <v>0</v>
      </c>
      <c r="SIL70" s="104">
        <f t="shared" si="358"/>
        <v>0</v>
      </c>
      <c r="SIM70" s="104">
        <f t="shared" si="358"/>
        <v>0</v>
      </c>
      <c r="SIN70" s="104">
        <f t="shared" si="358"/>
        <v>0</v>
      </c>
      <c r="SIO70" s="104">
        <f t="shared" si="358"/>
        <v>0</v>
      </c>
      <c r="SIP70" s="104">
        <f t="shared" si="358"/>
        <v>0</v>
      </c>
      <c r="SIQ70" s="104">
        <f t="shared" si="358"/>
        <v>0</v>
      </c>
      <c r="SIR70" s="104">
        <f t="shared" si="358"/>
        <v>0</v>
      </c>
      <c r="SIS70" s="104">
        <f t="shared" si="358"/>
        <v>0</v>
      </c>
      <c r="SIT70" s="104">
        <f t="shared" si="358"/>
        <v>0</v>
      </c>
      <c r="SIU70" s="104">
        <f t="shared" si="358"/>
        <v>0</v>
      </c>
      <c r="SIV70" s="104">
        <f t="shared" si="358"/>
        <v>0</v>
      </c>
      <c r="SIW70" s="104">
        <f t="shared" si="358"/>
        <v>0</v>
      </c>
      <c r="SIX70" s="104">
        <f t="shared" si="358"/>
        <v>0</v>
      </c>
      <c r="SIY70" s="104">
        <f t="shared" si="358"/>
        <v>0</v>
      </c>
      <c r="SIZ70" s="104">
        <f t="shared" si="358"/>
        <v>0</v>
      </c>
      <c r="SJA70" s="104">
        <f t="shared" si="358"/>
        <v>0</v>
      </c>
      <c r="SJB70" s="104">
        <f t="shared" si="358"/>
        <v>0</v>
      </c>
      <c r="SJC70" s="104">
        <f t="shared" si="358"/>
        <v>0</v>
      </c>
      <c r="SJD70" s="104">
        <f t="shared" si="358"/>
        <v>0</v>
      </c>
      <c r="SJE70" s="104">
        <f t="shared" si="358"/>
        <v>0</v>
      </c>
      <c r="SJF70" s="104">
        <f t="shared" si="358"/>
        <v>0</v>
      </c>
      <c r="SJG70" s="104">
        <f t="shared" si="358"/>
        <v>0</v>
      </c>
      <c r="SJH70" s="104">
        <f t="shared" si="358"/>
        <v>0</v>
      </c>
      <c r="SJI70" s="104">
        <f t="shared" si="358"/>
        <v>0</v>
      </c>
      <c r="SJJ70" s="104">
        <f t="shared" si="358"/>
        <v>0</v>
      </c>
      <c r="SJK70" s="104">
        <f t="shared" si="358"/>
        <v>0</v>
      </c>
      <c r="SJL70" s="104">
        <f t="shared" si="358"/>
        <v>0</v>
      </c>
      <c r="SJM70" s="104">
        <f t="shared" si="358"/>
        <v>0</v>
      </c>
      <c r="SJN70" s="104">
        <f t="shared" si="358"/>
        <v>0</v>
      </c>
      <c r="SJO70" s="104">
        <f t="shared" si="358"/>
        <v>0</v>
      </c>
      <c r="SJP70" s="104">
        <f t="shared" si="358"/>
        <v>0</v>
      </c>
      <c r="SJQ70" s="104">
        <f t="shared" si="358"/>
        <v>0</v>
      </c>
      <c r="SJR70" s="104">
        <f t="shared" si="358"/>
        <v>0</v>
      </c>
      <c r="SJS70" s="104">
        <f t="shared" si="358"/>
        <v>0</v>
      </c>
      <c r="SJT70" s="104">
        <f t="shared" si="358"/>
        <v>0</v>
      </c>
      <c r="SJU70" s="104">
        <f t="shared" si="358"/>
        <v>0</v>
      </c>
      <c r="SJV70" s="104">
        <f t="shared" si="358"/>
        <v>0</v>
      </c>
      <c r="SJW70" s="104">
        <f t="shared" si="358"/>
        <v>0</v>
      </c>
      <c r="SJX70" s="104">
        <f t="shared" si="358"/>
        <v>0</v>
      </c>
      <c r="SJY70" s="104">
        <f t="shared" si="358"/>
        <v>0</v>
      </c>
      <c r="SJZ70" s="104">
        <f t="shared" si="358"/>
        <v>0</v>
      </c>
      <c r="SKA70" s="104">
        <f t="shared" si="358"/>
        <v>0</v>
      </c>
      <c r="SKB70" s="104">
        <f t="shared" si="358"/>
        <v>0</v>
      </c>
      <c r="SKC70" s="104">
        <f t="shared" si="358"/>
        <v>0</v>
      </c>
      <c r="SKD70" s="104">
        <f t="shared" si="358"/>
        <v>0</v>
      </c>
      <c r="SKE70" s="104">
        <f t="shared" si="358"/>
        <v>0</v>
      </c>
      <c r="SKF70" s="104">
        <f t="shared" si="358"/>
        <v>0</v>
      </c>
      <c r="SKG70" s="104">
        <f t="shared" ref="SKG70:SMR70" si="359">+SKG10+SKG18+SKG27+SKG33+SKG39+SKG45+SKG58-SKG69+SKG50</f>
        <v>0</v>
      </c>
      <c r="SKH70" s="104">
        <f t="shared" si="359"/>
        <v>0</v>
      </c>
      <c r="SKI70" s="104">
        <f t="shared" si="359"/>
        <v>0</v>
      </c>
      <c r="SKJ70" s="104">
        <f t="shared" si="359"/>
        <v>0</v>
      </c>
      <c r="SKK70" s="104">
        <f t="shared" si="359"/>
        <v>0</v>
      </c>
      <c r="SKL70" s="104">
        <f t="shared" si="359"/>
        <v>0</v>
      </c>
      <c r="SKM70" s="104">
        <f t="shared" si="359"/>
        <v>0</v>
      </c>
      <c r="SKN70" s="104">
        <f t="shared" si="359"/>
        <v>0</v>
      </c>
      <c r="SKO70" s="104">
        <f t="shared" si="359"/>
        <v>0</v>
      </c>
      <c r="SKP70" s="104">
        <f t="shared" si="359"/>
        <v>0</v>
      </c>
      <c r="SKQ70" s="104">
        <f t="shared" si="359"/>
        <v>0</v>
      </c>
      <c r="SKR70" s="104">
        <f t="shared" si="359"/>
        <v>0</v>
      </c>
      <c r="SKS70" s="104">
        <f t="shared" si="359"/>
        <v>0</v>
      </c>
      <c r="SKT70" s="104">
        <f t="shared" si="359"/>
        <v>0</v>
      </c>
      <c r="SKU70" s="104">
        <f t="shared" si="359"/>
        <v>0</v>
      </c>
      <c r="SKV70" s="104">
        <f t="shared" si="359"/>
        <v>0</v>
      </c>
      <c r="SKW70" s="104">
        <f t="shared" si="359"/>
        <v>0</v>
      </c>
      <c r="SKX70" s="104">
        <f t="shared" si="359"/>
        <v>0</v>
      </c>
      <c r="SKY70" s="104">
        <f t="shared" si="359"/>
        <v>0</v>
      </c>
      <c r="SKZ70" s="104">
        <f t="shared" si="359"/>
        <v>0</v>
      </c>
      <c r="SLA70" s="104">
        <f t="shared" si="359"/>
        <v>0</v>
      </c>
      <c r="SLB70" s="104">
        <f t="shared" si="359"/>
        <v>0</v>
      </c>
      <c r="SLC70" s="104">
        <f t="shared" si="359"/>
        <v>0</v>
      </c>
      <c r="SLD70" s="104">
        <f t="shared" si="359"/>
        <v>0</v>
      </c>
      <c r="SLE70" s="104">
        <f t="shared" si="359"/>
        <v>0</v>
      </c>
      <c r="SLF70" s="104">
        <f t="shared" si="359"/>
        <v>0</v>
      </c>
      <c r="SLG70" s="104">
        <f t="shared" si="359"/>
        <v>0</v>
      </c>
      <c r="SLH70" s="104">
        <f t="shared" si="359"/>
        <v>0</v>
      </c>
      <c r="SLI70" s="104">
        <f t="shared" si="359"/>
        <v>0</v>
      </c>
      <c r="SLJ70" s="104">
        <f t="shared" si="359"/>
        <v>0</v>
      </c>
      <c r="SLK70" s="104">
        <f t="shared" si="359"/>
        <v>0</v>
      </c>
      <c r="SLL70" s="104">
        <f t="shared" si="359"/>
        <v>0</v>
      </c>
      <c r="SLM70" s="104">
        <f t="shared" si="359"/>
        <v>0</v>
      </c>
      <c r="SLN70" s="104">
        <f t="shared" si="359"/>
        <v>0</v>
      </c>
      <c r="SLO70" s="104">
        <f t="shared" si="359"/>
        <v>0</v>
      </c>
      <c r="SLP70" s="104">
        <f t="shared" si="359"/>
        <v>0</v>
      </c>
      <c r="SLQ70" s="104">
        <f t="shared" si="359"/>
        <v>0</v>
      </c>
      <c r="SLR70" s="104">
        <f t="shared" si="359"/>
        <v>0</v>
      </c>
      <c r="SLS70" s="104">
        <f t="shared" si="359"/>
        <v>0</v>
      </c>
      <c r="SLT70" s="104">
        <f t="shared" si="359"/>
        <v>0</v>
      </c>
      <c r="SLU70" s="104">
        <f t="shared" si="359"/>
        <v>0</v>
      </c>
      <c r="SLV70" s="104">
        <f t="shared" si="359"/>
        <v>0</v>
      </c>
      <c r="SLW70" s="104">
        <f t="shared" si="359"/>
        <v>0</v>
      </c>
      <c r="SLX70" s="104">
        <f t="shared" si="359"/>
        <v>0</v>
      </c>
      <c r="SLY70" s="104">
        <f t="shared" si="359"/>
        <v>0</v>
      </c>
      <c r="SLZ70" s="104">
        <f t="shared" si="359"/>
        <v>0</v>
      </c>
      <c r="SMA70" s="104">
        <f t="shared" si="359"/>
        <v>0</v>
      </c>
      <c r="SMB70" s="104">
        <f t="shared" si="359"/>
        <v>0</v>
      </c>
      <c r="SMC70" s="104">
        <f t="shared" si="359"/>
        <v>0</v>
      </c>
      <c r="SMD70" s="104">
        <f t="shared" si="359"/>
        <v>0</v>
      </c>
      <c r="SME70" s="104">
        <f t="shared" si="359"/>
        <v>0</v>
      </c>
      <c r="SMF70" s="104">
        <f t="shared" si="359"/>
        <v>0</v>
      </c>
      <c r="SMG70" s="104">
        <f t="shared" si="359"/>
        <v>0</v>
      </c>
      <c r="SMH70" s="104">
        <f t="shared" si="359"/>
        <v>0</v>
      </c>
      <c r="SMI70" s="104">
        <f t="shared" si="359"/>
        <v>0</v>
      </c>
      <c r="SMJ70" s="104">
        <f t="shared" si="359"/>
        <v>0</v>
      </c>
      <c r="SMK70" s="104">
        <f t="shared" si="359"/>
        <v>0</v>
      </c>
      <c r="SML70" s="104">
        <f t="shared" si="359"/>
        <v>0</v>
      </c>
      <c r="SMM70" s="104">
        <f t="shared" si="359"/>
        <v>0</v>
      </c>
      <c r="SMN70" s="104">
        <f t="shared" si="359"/>
        <v>0</v>
      </c>
      <c r="SMO70" s="104">
        <f t="shared" si="359"/>
        <v>0</v>
      </c>
      <c r="SMP70" s="104">
        <f t="shared" si="359"/>
        <v>0</v>
      </c>
      <c r="SMQ70" s="104">
        <f t="shared" si="359"/>
        <v>0</v>
      </c>
      <c r="SMR70" s="104">
        <f t="shared" si="359"/>
        <v>0</v>
      </c>
      <c r="SMS70" s="104">
        <f t="shared" ref="SMS70:SPD70" si="360">+SMS10+SMS18+SMS27+SMS33+SMS39+SMS45+SMS58-SMS69+SMS50</f>
        <v>0</v>
      </c>
      <c r="SMT70" s="104">
        <f t="shared" si="360"/>
        <v>0</v>
      </c>
      <c r="SMU70" s="104">
        <f t="shared" si="360"/>
        <v>0</v>
      </c>
      <c r="SMV70" s="104">
        <f t="shared" si="360"/>
        <v>0</v>
      </c>
      <c r="SMW70" s="104">
        <f t="shared" si="360"/>
        <v>0</v>
      </c>
      <c r="SMX70" s="104">
        <f t="shared" si="360"/>
        <v>0</v>
      </c>
      <c r="SMY70" s="104">
        <f t="shared" si="360"/>
        <v>0</v>
      </c>
      <c r="SMZ70" s="104">
        <f t="shared" si="360"/>
        <v>0</v>
      </c>
      <c r="SNA70" s="104">
        <f t="shared" si="360"/>
        <v>0</v>
      </c>
      <c r="SNB70" s="104">
        <f t="shared" si="360"/>
        <v>0</v>
      </c>
      <c r="SNC70" s="104">
        <f t="shared" si="360"/>
        <v>0</v>
      </c>
      <c r="SND70" s="104">
        <f t="shared" si="360"/>
        <v>0</v>
      </c>
      <c r="SNE70" s="104">
        <f t="shared" si="360"/>
        <v>0</v>
      </c>
      <c r="SNF70" s="104">
        <f t="shared" si="360"/>
        <v>0</v>
      </c>
      <c r="SNG70" s="104">
        <f t="shared" si="360"/>
        <v>0</v>
      </c>
      <c r="SNH70" s="104">
        <f t="shared" si="360"/>
        <v>0</v>
      </c>
      <c r="SNI70" s="104">
        <f t="shared" si="360"/>
        <v>0</v>
      </c>
      <c r="SNJ70" s="104">
        <f t="shared" si="360"/>
        <v>0</v>
      </c>
      <c r="SNK70" s="104">
        <f t="shared" si="360"/>
        <v>0</v>
      </c>
      <c r="SNL70" s="104">
        <f t="shared" si="360"/>
        <v>0</v>
      </c>
      <c r="SNM70" s="104">
        <f t="shared" si="360"/>
        <v>0</v>
      </c>
      <c r="SNN70" s="104">
        <f t="shared" si="360"/>
        <v>0</v>
      </c>
      <c r="SNO70" s="104">
        <f t="shared" si="360"/>
        <v>0</v>
      </c>
      <c r="SNP70" s="104">
        <f t="shared" si="360"/>
        <v>0</v>
      </c>
      <c r="SNQ70" s="104">
        <f t="shared" si="360"/>
        <v>0</v>
      </c>
      <c r="SNR70" s="104">
        <f t="shared" si="360"/>
        <v>0</v>
      </c>
      <c r="SNS70" s="104">
        <f t="shared" si="360"/>
        <v>0</v>
      </c>
      <c r="SNT70" s="104">
        <f t="shared" si="360"/>
        <v>0</v>
      </c>
      <c r="SNU70" s="104">
        <f t="shared" si="360"/>
        <v>0</v>
      </c>
      <c r="SNV70" s="104">
        <f t="shared" si="360"/>
        <v>0</v>
      </c>
      <c r="SNW70" s="104">
        <f t="shared" si="360"/>
        <v>0</v>
      </c>
      <c r="SNX70" s="104">
        <f t="shared" si="360"/>
        <v>0</v>
      </c>
      <c r="SNY70" s="104">
        <f t="shared" si="360"/>
        <v>0</v>
      </c>
      <c r="SNZ70" s="104">
        <f t="shared" si="360"/>
        <v>0</v>
      </c>
      <c r="SOA70" s="104">
        <f t="shared" si="360"/>
        <v>0</v>
      </c>
      <c r="SOB70" s="104">
        <f t="shared" si="360"/>
        <v>0</v>
      </c>
      <c r="SOC70" s="104">
        <f t="shared" si="360"/>
        <v>0</v>
      </c>
      <c r="SOD70" s="104">
        <f t="shared" si="360"/>
        <v>0</v>
      </c>
      <c r="SOE70" s="104">
        <f t="shared" si="360"/>
        <v>0</v>
      </c>
      <c r="SOF70" s="104">
        <f t="shared" si="360"/>
        <v>0</v>
      </c>
      <c r="SOG70" s="104">
        <f t="shared" si="360"/>
        <v>0</v>
      </c>
      <c r="SOH70" s="104">
        <f t="shared" si="360"/>
        <v>0</v>
      </c>
      <c r="SOI70" s="104">
        <f t="shared" si="360"/>
        <v>0</v>
      </c>
      <c r="SOJ70" s="104">
        <f t="shared" si="360"/>
        <v>0</v>
      </c>
      <c r="SOK70" s="104">
        <f t="shared" si="360"/>
        <v>0</v>
      </c>
      <c r="SOL70" s="104">
        <f t="shared" si="360"/>
        <v>0</v>
      </c>
      <c r="SOM70" s="104">
        <f t="shared" si="360"/>
        <v>0</v>
      </c>
      <c r="SON70" s="104">
        <f t="shared" si="360"/>
        <v>0</v>
      </c>
      <c r="SOO70" s="104">
        <f t="shared" si="360"/>
        <v>0</v>
      </c>
      <c r="SOP70" s="104">
        <f t="shared" si="360"/>
        <v>0</v>
      </c>
      <c r="SOQ70" s="104">
        <f t="shared" si="360"/>
        <v>0</v>
      </c>
      <c r="SOR70" s="104">
        <f t="shared" si="360"/>
        <v>0</v>
      </c>
      <c r="SOS70" s="104">
        <f t="shared" si="360"/>
        <v>0</v>
      </c>
      <c r="SOT70" s="104">
        <f t="shared" si="360"/>
        <v>0</v>
      </c>
      <c r="SOU70" s="104">
        <f t="shared" si="360"/>
        <v>0</v>
      </c>
      <c r="SOV70" s="104">
        <f t="shared" si="360"/>
        <v>0</v>
      </c>
      <c r="SOW70" s="104">
        <f t="shared" si="360"/>
        <v>0</v>
      </c>
      <c r="SOX70" s="104">
        <f t="shared" si="360"/>
        <v>0</v>
      </c>
      <c r="SOY70" s="104">
        <f t="shared" si="360"/>
        <v>0</v>
      </c>
      <c r="SOZ70" s="104">
        <f t="shared" si="360"/>
        <v>0</v>
      </c>
      <c r="SPA70" s="104">
        <f t="shared" si="360"/>
        <v>0</v>
      </c>
      <c r="SPB70" s="104">
        <f t="shared" si="360"/>
        <v>0</v>
      </c>
      <c r="SPC70" s="104">
        <f t="shared" si="360"/>
        <v>0</v>
      </c>
      <c r="SPD70" s="104">
        <f t="shared" si="360"/>
        <v>0</v>
      </c>
      <c r="SPE70" s="104">
        <f t="shared" ref="SPE70:SRP70" si="361">+SPE10+SPE18+SPE27+SPE33+SPE39+SPE45+SPE58-SPE69+SPE50</f>
        <v>0</v>
      </c>
      <c r="SPF70" s="104">
        <f t="shared" si="361"/>
        <v>0</v>
      </c>
      <c r="SPG70" s="104">
        <f t="shared" si="361"/>
        <v>0</v>
      </c>
      <c r="SPH70" s="104">
        <f t="shared" si="361"/>
        <v>0</v>
      </c>
      <c r="SPI70" s="104">
        <f t="shared" si="361"/>
        <v>0</v>
      </c>
      <c r="SPJ70" s="104">
        <f t="shared" si="361"/>
        <v>0</v>
      </c>
      <c r="SPK70" s="104">
        <f t="shared" si="361"/>
        <v>0</v>
      </c>
      <c r="SPL70" s="104">
        <f t="shared" si="361"/>
        <v>0</v>
      </c>
      <c r="SPM70" s="104">
        <f t="shared" si="361"/>
        <v>0</v>
      </c>
      <c r="SPN70" s="104">
        <f t="shared" si="361"/>
        <v>0</v>
      </c>
      <c r="SPO70" s="104">
        <f t="shared" si="361"/>
        <v>0</v>
      </c>
      <c r="SPP70" s="104">
        <f t="shared" si="361"/>
        <v>0</v>
      </c>
      <c r="SPQ70" s="104">
        <f t="shared" si="361"/>
        <v>0</v>
      </c>
      <c r="SPR70" s="104">
        <f t="shared" si="361"/>
        <v>0</v>
      </c>
      <c r="SPS70" s="104">
        <f t="shared" si="361"/>
        <v>0</v>
      </c>
      <c r="SPT70" s="104">
        <f t="shared" si="361"/>
        <v>0</v>
      </c>
      <c r="SPU70" s="104">
        <f t="shared" si="361"/>
        <v>0</v>
      </c>
      <c r="SPV70" s="104">
        <f t="shared" si="361"/>
        <v>0</v>
      </c>
      <c r="SPW70" s="104">
        <f t="shared" si="361"/>
        <v>0</v>
      </c>
      <c r="SPX70" s="104">
        <f t="shared" si="361"/>
        <v>0</v>
      </c>
      <c r="SPY70" s="104">
        <f t="shared" si="361"/>
        <v>0</v>
      </c>
      <c r="SPZ70" s="104">
        <f t="shared" si="361"/>
        <v>0</v>
      </c>
      <c r="SQA70" s="104">
        <f t="shared" si="361"/>
        <v>0</v>
      </c>
      <c r="SQB70" s="104">
        <f t="shared" si="361"/>
        <v>0</v>
      </c>
      <c r="SQC70" s="104">
        <f t="shared" si="361"/>
        <v>0</v>
      </c>
      <c r="SQD70" s="104">
        <f t="shared" si="361"/>
        <v>0</v>
      </c>
      <c r="SQE70" s="104">
        <f t="shared" si="361"/>
        <v>0</v>
      </c>
      <c r="SQF70" s="104">
        <f t="shared" si="361"/>
        <v>0</v>
      </c>
      <c r="SQG70" s="104">
        <f t="shared" si="361"/>
        <v>0</v>
      </c>
      <c r="SQH70" s="104">
        <f t="shared" si="361"/>
        <v>0</v>
      </c>
      <c r="SQI70" s="104">
        <f t="shared" si="361"/>
        <v>0</v>
      </c>
      <c r="SQJ70" s="104">
        <f t="shared" si="361"/>
        <v>0</v>
      </c>
      <c r="SQK70" s="104">
        <f t="shared" si="361"/>
        <v>0</v>
      </c>
      <c r="SQL70" s="104">
        <f t="shared" si="361"/>
        <v>0</v>
      </c>
      <c r="SQM70" s="104">
        <f t="shared" si="361"/>
        <v>0</v>
      </c>
      <c r="SQN70" s="104">
        <f t="shared" si="361"/>
        <v>0</v>
      </c>
      <c r="SQO70" s="104">
        <f t="shared" si="361"/>
        <v>0</v>
      </c>
      <c r="SQP70" s="104">
        <f t="shared" si="361"/>
        <v>0</v>
      </c>
      <c r="SQQ70" s="104">
        <f t="shared" si="361"/>
        <v>0</v>
      </c>
      <c r="SQR70" s="104">
        <f t="shared" si="361"/>
        <v>0</v>
      </c>
      <c r="SQS70" s="104">
        <f t="shared" si="361"/>
        <v>0</v>
      </c>
      <c r="SQT70" s="104">
        <f t="shared" si="361"/>
        <v>0</v>
      </c>
      <c r="SQU70" s="104">
        <f t="shared" si="361"/>
        <v>0</v>
      </c>
      <c r="SQV70" s="104">
        <f t="shared" si="361"/>
        <v>0</v>
      </c>
      <c r="SQW70" s="104">
        <f t="shared" si="361"/>
        <v>0</v>
      </c>
      <c r="SQX70" s="104">
        <f t="shared" si="361"/>
        <v>0</v>
      </c>
      <c r="SQY70" s="104">
        <f t="shared" si="361"/>
        <v>0</v>
      </c>
      <c r="SQZ70" s="104">
        <f t="shared" si="361"/>
        <v>0</v>
      </c>
      <c r="SRA70" s="104">
        <f t="shared" si="361"/>
        <v>0</v>
      </c>
      <c r="SRB70" s="104">
        <f t="shared" si="361"/>
        <v>0</v>
      </c>
      <c r="SRC70" s="104">
        <f t="shared" si="361"/>
        <v>0</v>
      </c>
      <c r="SRD70" s="104">
        <f t="shared" si="361"/>
        <v>0</v>
      </c>
      <c r="SRE70" s="104">
        <f t="shared" si="361"/>
        <v>0</v>
      </c>
      <c r="SRF70" s="104">
        <f t="shared" si="361"/>
        <v>0</v>
      </c>
      <c r="SRG70" s="104">
        <f t="shared" si="361"/>
        <v>0</v>
      </c>
      <c r="SRH70" s="104">
        <f t="shared" si="361"/>
        <v>0</v>
      </c>
      <c r="SRI70" s="104">
        <f t="shared" si="361"/>
        <v>0</v>
      </c>
      <c r="SRJ70" s="104">
        <f t="shared" si="361"/>
        <v>0</v>
      </c>
      <c r="SRK70" s="104">
        <f t="shared" si="361"/>
        <v>0</v>
      </c>
      <c r="SRL70" s="104">
        <f t="shared" si="361"/>
        <v>0</v>
      </c>
      <c r="SRM70" s="104">
        <f t="shared" si="361"/>
        <v>0</v>
      </c>
      <c r="SRN70" s="104">
        <f t="shared" si="361"/>
        <v>0</v>
      </c>
      <c r="SRO70" s="104">
        <f t="shared" si="361"/>
        <v>0</v>
      </c>
      <c r="SRP70" s="104">
        <f t="shared" si="361"/>
        <v>0</v>
      </c>
      <c r="SRQ70" s="104">
        <f t="shared" ref="SRQ70:SUB70" si="362">+SRQ10+SRQ18+SRQ27+SRQ33+SRQ39+SRQ45+SRQ58-SRQ69+SRQ50</f>
        <v>0</v>
      </c>
      <c r="SRR70" s="104">
        <f t="shared" si="362"/>
        <v>0</v>
      </c>
      <c r="SRS70" s="104">
        <f t="shared" si="362"/>
        <v>0</v>
      </c>
      <c r="SRT70" s="104">
        <f t="shared" si="362"/>
        <v>0</v>
      </c>
      <c r="SRU70" s="104">
        <f t="shared" si="362"/>
        <v>0</v>
      </c>
      <c r="SRV70" s="104">
        <f t="shared" si="362"/>
        <v>0</v>
      </c>
      <c r="SRW70" s="104">
        <f t="shared" si="362"/>
        <v>0</v>
      </c>
      <c r="SRX70" s="104">
        <f t="shared" si="362"/>
        <v>0</v>
      </c>
      <c r="SRY70" s="104">
        <f t="shared" si="362"/>
        <v>0</v>
      </c>
      <c r="SRZ70" s="104">
        <f t="shared" si="362"/>
        <v>0</v>
      </c>
      <c r="SSA70" s="104">
        <f t="shared" si="362"/>
        <v>0</v>
      </c>
      <c r="SSB70" s="104">
        <f t="shared" si="362"/>
        <v>0</v>
      </c>
      <c r="SSC70" s="104">
        <f t="shared" si="362"/>
        <v>0</v>
      </c>
      <c r="SSD70" s="104">
        <f t="shared" si="362"/>
        <v>0</v>
      </c>
      <c r="SSE70" s="104">
        <f t="shared" si="362"/>
        <v>0</v>
      </c>
      <c r="SSF70" s="104">
        <f t="shared" si="362"/>
        <v>0</v>
      </c>
      <c r="SSG70" s="104">
        <f t="shared" si="362"/>
        <v>0</v>
      </c>
      <c r="SSH70" s="104">
        <f t="shared" si="362"/>
        <v>0</v>
      </c>
      <c r="SSI70" s="104">
        <f t="shared" si="362"/>
        <v>0</v>
      </c>
      <c r="SSJ70" s="104">
        <f t="shared" si="362"/>
        <v>0</v>
      </c>
      <c r="SSK70" s="104">
        <f t="shared" si="362"/>
        <v>0</v>
      </c>
      <c r="SSL70" s="104">
        <f t="shared" si="362"/>
        <v>0</v>
      </c>
      <c r="SSM70" s="104">
        <f t="shared" si="362"/>
        <v>0</v>
      </c>
      <c r="SSN70" s="104">
        <f t="shared" si="362"/>
        <v>0</v>
      </c>
      <c r="SSO70" s="104">
        <f t="shared" si="362"/>
        <v>0</v>
      </c>
      <c r="SSP70" s="104">
        <f t="shared" si="362"/>
        <v>0</v>
      </c>
      <c r="SSQ70" s="104">
        <f t="shared" si="362"/>
        <v>0</v>
      </c>
      <c r="SSR70" s="104">
        <f t="shared" si="362"/>
        <v>0</v>
      </c>
      <c r="SSS70" s="104">
        <f t="shared" si="362"/>
        <v>0</v>
      </c>
      <c r="SST70" s="104">
        <f t="shared" si="362"/>
        <v>0</v>
      </c>
      <c r="SSU70" s="104">
        <f t="shared" si="362"/>
        <v>0</v>
      </c>
      <c r="SSV70" s="104">
        <f t="shared" si="362"/>
        <v>0</v>
      </c>
      <c r="SSW70" s="104">
        <f t="shared" si="362"/>
        <v>0</v>
      </c>
      <c r="SSX70" s="104">
        <f t="shared" si="362"/>
        <v>0</v>
      </c>
      <c r="SSY70" s="104">
        <f t="shared" si="362"/>
        <v>0</v>
      </c>
      <c r="SSZ70" s="104">
        <f t="shared" si="362"/>
        <v>0</v>
      </c>
      <c r="STA70" s="104">
        <f t="shared" si="362"/>
        <v>0</v>
      </c>
      <c r="STB70" s="104">
        <f t="shared" si="362"/>
        <v>0</v>
      </c>
      <c r="STC70" s="104">
        <f t="shared" si="362"/>
        <v>0</v>
      </c>
      <c r="STD70" s="104">
        <f t="shared" si="362"/>
        <v>0</v>
      </c>
      <c r="STE70" s="104">
        <f t="shared" si="362"/>
        <v>0</v>
      </c>
      <c r="STF70" s="104">
        <f t="shared" si="362"/>
        <v>0</v>
      </c>
      <c r="STG70" s="104">
        <f t="shared" si="362"/>
        <v>0</v>
      </c>
      <c r="STH70" s="104">
        <f t="shared" si="362"/>
        <v>0</v>
      </c>
      <c r="STI70" s="104">
        <f t="shared" si="362"/>
        <v>0</v>
      </c>
      <c r="STJ70" s="104">
        <f t="shared" si="362"/>
        <v>0</v>
      </c>
      <c r="STK70" s="104">
        <f t="shared" si="362"/>
        <v>0</v>
      </c>
      <c r="STL70" s="104">
        <f t="shared" si="362"/>
        <v>0</v>
      </c>
      <c r="STM70" s="104">
        <f t="shared" si="362"/>
        <v>0</v>
      </c>
      <c r="STN70" s="104">
        <f t="shared" si="362"/>
        <v>0</v>
      </c>
      <c r="STO70" s="104">
        <f t="shared" si="362"/>
        <v>0</v>
      </c>
      <c r="STP70" s="104">
        <f t="shared" si="362"/>
        <v>0</v>
      </c>
      <c r="STQ70" s="104">
        <f t="shared" si="362"/>
        <v>0</v>
      </c>
      <c r="STR70" s="104">
        <f t="shared" si="362"/>
        <v>0</v>
      </c>
      <c r="STS70" s="104">
        <f t="shared" si="362"/>
        <v>0</v>
      </c>
      <c r="STT70" s="104">
        <f t="shared" si="362"/>
        <v>0</v>
      </c>
      <c r="STU70" s="104">
        <f t="shared" si="362"/>
        <v>0</v>
      </c>
      <c r="STV70" s="104">
        <f t="shared" si="362"/>
        <v>0</v>
      </c>
      <c r="STW70" s="104">
        <f t="shared" si="362"/>
        <v>0</v>
      </c>
      <c r="STX70" s="104">
        <f t="shared" si="362"/>
        <v>0</v>
      </c>
      <c r="STY70" s="104">
        <f t="shared" si="362"/>
        <v>0</v>
      </c>
      <c r="STZ70" s="104">
        <f t="shared" si="362"/>
        <v>0</v>
      </c>
      <c r="SUA70" s="104">
        <f t="shared" si="362"/>
        <v>0</v>
      </c>
      <c r="SUB70" s="104">
        <f t="shared" si="362"/>
        <v>0</v>
      </c>
      <c r="SUC70" s="104">
        <f t="shared" ref="SUC70:SWN70" si="363">+SUC10+SUC18+SUC27+SUC33+SUC39+SUC45+SUC58-SUC69+SUC50</f>
        <v>0</v>
      </c>
      <c r="SUD70" s="104">
        <f t="shared" si="363"/>
        <v>0</v>
      </c>
      <c r="SUE70" s="104">
        <f t="shared" si="363"/>
        <v>0</v>
      </c>
      <c r="SUF70" s="104">
        <f t="shared" si="363"/>
        <v>0</v>
      </c>
      <c r="SUG70" s="104">
        <f t="shared" si="363"/>
        <v>0</v>
      </c>
      <c r="SUH70" s="104">
        <f t="shared" si="363"/>
        <v>0</v>
      </c>
      <c r="SUI70" s="104">
        <f t="shared" si="363"/>
        <v>0</v>
      </c>
      <c r="SUJ70" s="104">
        <f t="shared" si="363"/>
        <v>0</v>
      </c>
      <c r="SUK70" s="104">
        <f t="shared" si="363"/>
        <v>0</v>
      </c>
      <c r="SUL70" s="104">
        <f t="shared" si="363"/>
        <v>0</v>
      </c>
      <c r="SUM70" s="104">
        <f t="shared" si="363"/>
        <v>0</v>
      </c>
      <c r="SUN70" s="104">
        <f t="shared" si="363"/>
        <v>0</v>
      </c>
      <c r="SUO70" s="104">
        <f t="shared" si="363"/>
        <v>0</v>
      </c>
      <c r="SUP70" s="104">
        <f t="shared" si="363"/>
        <v>0</v>
      </c>
      <c r="SUQ70" s="104">
        <f t="shared" si="363"/>
        <v>0</v>
      </c>
      <c r="SUR70" s="104">
        <f t="shared" si="363"/>
        <v>0</v>
      </c>
      <c r="SUS70" s="104">
        <f t="shared" si="363"/>
        <v>0</v>
      </c>
      <c r="SUT70" s="104">
        <f t="shared" si="363"/>
        <v>0</v>
      </c>
      <c r="SUU70" s="104">
        <f t="shared" si="363"/>
        <v>0</v>
      </c>
      <c r="SUV70" s="104">
        <f t="shared" si="363"/>
        <v>0</v>
      </c>
      <c r="SUW70" s="104">
        <f t="shared" si="363"/>
        <v>0</v>
      </c>
      <c r="SUX70" s="104">
        <f t="shared" si="363"/>
        <v>0</v>
      </c>
      <c r="SUY70" s="104">
        <f t="shared" si="363"/>
        <v>0</v>
      </c>
      <c r="SUZ70" s="104">
        <f t="shared" si="363"/>
        <v>0</v>
      </c>
      <c r="SVA70" s="104">
        <f t="shared" si="363"/>
        <v>0</v>
      </c>
      <c r="SVB70" s="104">
        <f t="shared" si="363"/>
        <v>0</v>
      </c>
      <c r="SVC70" s="104">
        <f t="shared" si="363"/>
        <v>0</v>
      </c>
      <c r="SVD70" s="104">
        <f t="shared" si="363"/>
        <v>0</v>
      </c>
      <c r="SVE70" s="104">
        <f t="shared" si="363"/>
        <v>0</v>
      </c>
      <c r="SVF70" s="104">
        <f t="shared" si="363"/>
        <v>0</v>
      </c>
      <c r="SVG70" s="104">
        <f t="shared" si="363"/>
        <v>0</v>
      </c>
      <c r="SVH70" s="104">
        <f t="shared" si="363"/>
        <v>0</v>
      </c>
      <c r="SVI70" s="104">
        <f t="shared" si="363"/>
        <v>0</v>
      </c>
      <c r="SVJ70" s="104">
        <f t="shared" si="363"/>
        <v>0</v>
      </c>
      <c r="SVK70" s="104">
        <f t="shared" si="363"/>
        <v>0</v>
      </c>
      <c r="SVL70" s="104">
        <f t="shared" si="363"/>
        <v>0</v>
      </c>
      <c r="SVM70" s="104">
        <f t="shared" si="363"/>
        <v>0</v>
      </c>
      <c r="SVN70" s="104">
        <f t="shared" si="363"/>
        <v>0</v>
      </c>
      <c r="SVO70" s="104">
        <f t="shared" si="363"/>
        <v>0</v>
      </c>
      <c r="SVP70" s="104">
        <f t="shared" si="363"/>
        <v>0</v>
      </c>
      <c r="SVQ70" s="104">
        <f t="shared" si="363"/>
        <v>0</v>
      </c>
      <c r="SVR70" s="104">
        <f t="shared" si="363"/>
        <v>0</v>
      </c>
      <c r="SVS70" s="104">
        <f t="shared" si="363"/>
        <v>0</v>
      </c>
      <c r="SVT70" s="104">
        <f t="shared" si="363"/>
        <v>0</v>
      </c>
      <c r="SVU70" s="104">
        <f t="shared" si="363"/>
        <v>0</v>
      </c>
      <c r="SVV70" s="104">
        <f t="shared" si="363"/>
        <v>0</v>
      </c>
      <c r="SVW70" s="104">
        <f t="shared" si="363"/>
        <v>0</v>
      </c>
      <c r="SVX70" s="104">
        <f t="shared" si="363"/>
        <v>0</v>
      </c>
      <c r="SVY70" s="104">
        <f t="shared" si="363"/>
        <v>0</v>
      </c>
      <c r="SVZ70" s="104">
        <f t="shared" si="363"/>
        <v>0</v>
      </c>
      <c r="SWA70" s="104">
        <f t="shared" si="363"/>
        <v>0</v>
      </c>
      <c r="SWB70" s="104">
        <f t="shared" si="363"/>
        <v>0</v>
      </c>
      <c r="SWC70" s="104">
        <f t="shared" si="363"/>
        <v>0</v>
      </c>
      <c r="SWD70" s="104">
        <f t="shared" si="363"/>
        <v>0</v>
      </c>
      <c r="SWE70" s="104">
        <f t="shared" si="363"/>
        <v>0</v>
      </c>
      <c r="SWF70" s="104">
        <f t="shared" si="363"/>
        <v>0</v>
      </c>
      <c r="SWG70" s="104">
        <f t="shared" si="363"/>
        <v>0</v>
      </c>
      <c r="SWH70" s="104">
        <f t="shared" si="363"/>
        <v>0</v>
      </c>
      <c r="SWI70" s="104">
        <f t="shared" si="363"/>
        <v>0</v>
      </c>
      <c r="SWJ70" s="104">
        <f t="shared" si="363"/>
        <v>0</v>
      </c>
      <c r="SWK70" s="104">
        <f t="shared" si="363"/>
        <v>0</v>
      </c>
      <c r="SWL70" s="104">
        <f t="shared" si="363"/>
        <v>0</v>
      </c>
      <c r="SWM70" s="104">
        <f t="shared" si="363"/>
        <v>0</v>
      </c>
      <c r="SWN70" s="104">
        <f t="shared" si="363"/>
        <v>0</v>
      </c>
      <c r="SWO70" s="104">
        <f t="shared" ref="SWO70:SYZ70" si="364">+SWO10+SWO18+SWO27+SWO33+SWO39+SWO45+SWO58-SWO69+SWO50</f>
        <v>0</v>
      </c>
      <c r="SWP70" s="104">
        <f t="shared" si="364"/>
        <v>0</v>
      </c>
      <c r="SWQ70" s="104">
        <f t="shared" si="364"/>
        <v>0</v>
      </c>
      <c r="SWR70" s="104">
        <f t="shared" si="364"/>
        <v>0</v>
      </c>
      <c r="SWS70" s="104">
        <f t="shared" si="364"/>
        <v>0</v>
      </c>
      <c r="SWT70" s="104">
        <f t="shared" si="364"/>
        <v>0</v>
      </c>
      <c r="SWU70" s="104">
        <f t="shared" si="364"/>
        <v>0</v>
      </c>
      <c r="SWV70" s="104">
        <f t="shared" si="364"/>
        <v>0</v>
      </c>
      <c r="SWW70" s="104">
        <f t="shared" si="364"/>
        <v>0</v>
      </c>
      <c r="SWX70" s="104">
        <f t="shared" si="364"/>
        <v>0</v>
      </c>
      <c r="SWY70" s="104">
        <f t="shared" si="364"/>
        <v>0</v>
      </c>
      <c r="SWZ70" s="104">
        <f t="shared" si="364"/>
        <v>0</v>
      </c>
      <c r="SXA70" s="104">
        <f t="shared" si="364"/>
        <v>0</v>
      </c>
      <c r="SXB70" s="104">
        <f t="shared" si="364"/>
        <v>0</v>
      </c>
      <c r="SXC70" s="104">
        <f t="shared" si="364"/>
        <v>0</v>
      </c>
      <c r="SXD70" s="104">
        <f t="shared" si="364"/>
        <v>0</v>
      </c>
      <c r="SXE70" s="104">
        <f t="shared" si="364"/>
        <v>0</v>
      </c>
      <c r="SXF70" s="104">
        <f t="shared" si="364"/>
        <v>0</v>
      </c>
      <c r="SXG70" s="104">
        <f t="shared" si="364"/>
        <v>0</v>
      </c>
      <c r="SXH70" s="104">
        <f t="shared" si="364"/>
        <v>0</v>
      </c>
      <c r="SXI70" s="104">
        <f t="shared" si="364"/>
        <v>0</v>
      </c>
      <c r="SXJ70" s="104">
        <f t="shared" si="364"/>
        <v>0</v>
      </c>
      <c r="SXK70" s="104">
        <f t="shared" si="364"/>
        <v>0</v>
      </c>
      <c r="SXL70" s="104">
        <f t="shared" si="364"/>
        <v>0</v>
      </c>
      <c r="SXM70" s="104">
        <f t="shared" si="364"/>
        <v>0</v>
      </c>
      <c r="SXN70" s="104">
        <f t="shared" si="364"/>
        <v>0</v>
      </c>
      <c r="SXO70" s="104">
        <f t="shared" si="364"/>
        <v>0</v>
      </c>
      <c r="SXP70" s="104">
        <f t="shared" si="364"/>
        <v>0</v>
      </c>
      <c r="SXQ70" s="104">
        <f t="shared" si="364"/>
        <v>0</v>
      </c>
      <c r="SXR70" s="104">
        <f t="shared" si="364"/>
        <v>0</v>
      </c>
      <c r="SXS70" s="104">
        <f t="shared" si="364"/>
        <v>0</v>
      </c>
      <c r="SXT70" s="104">
        <f t="shared" si="364"/>
        <v>0</v>
      </c>
      <c r="SXU70" s="104">
        <f t="shared" si="364"/>
        <v>0</v>
      </c>
      <c r="SXV70" s="104">
        <f t="shared" si="364"/>
        <v>0</v>
      </c>
      <c r="SXW70" s="104">
        <f t="shared" si="364"/>
        <v>0</v>
      </c>
      <c r="SXX70" s="104">
        <f t="shared" si="364"/>
        <v>0</v>
      </c>
      <c r="SXY70" s="104">
        <f t="shared" si="364"/>
        <v>0</v>
      </c>
      <c r="SXZ70" s="104">
        <f t="shared" si="364"/>
        <v>0</v>
      </c>
      <c r="SYA70" s="104">
        <f t="shared" si="364"/>
        <v>0</v>
      </c>
      <c r="SYB70" s="104">
        <f t="shared" si="364"/>
        <v>0</v>
      </c>
      <c r="SYC70" s="104">
        <f t="shared" si="364"/>
        <v>0</v>
      </c>
      <c r="SYD70" s="104">
        <f t="shared" si="364"/>
        <v>0</v>
      </c>
      <c r="SYE70" s="104">
        <f t="shared" si="364"/>
        <v>0</v>
      </c>
      <c r="SYF70" s="104">
        <f t="shared" si="364"/>
        <v>0</v>
      </c>
      <c r="SYG70" s="104">
        <f t="shared" si="364"/>
        <v>0</v>
      </c>
      <c r="SYH70" s="104">
        <f t="shared" si="364"/>
        <v>0</v>
      </c>
      <c r="SYI70" s="104">
        <f t="shared" si="364"/>
        <v>0</v>
      </c>
      <c r="SYJ70" s="104">
        <f t="shared" si="364"/>
        <v>0</v>
      </c>
      <c r="SYK70" s="104">
        <f t="shared" si="364"/>
        <v>0</v>
      </c>
      <c r="SYL70" s="104">
        <f t="shared" si="364"/>
        <v>0</v>
      </c>
      <c r="SYM70" s="104">
        <f t="shared" si="364"/>
        <v>0</v>
      </c>
      <c r="SYN70" s="104">
        <f t="shared" si="364"/>
        <v>0</v>
      </c>
      <c r="SYO70" s="104">
        <f t="shared" si="364"/>
        <v>0</v>
      </c>
      <c r="SYP70" s="104">
        <f t="shared" si="364"/>
        <v>0</v>
      </c>
      <c r="SYQ70" s="104">
        <f t="shared" si="364"/>
        <v>0</v>
      </c>
      <c r="SYR70" s="104">
        <f t="shared" si="364"/>
        <v>0</v>
      </c>
      <c r="SYS70" s="104">
        <f t="shared" si="364"/>
        <v>0</v>
      </c>
      <c r="SYT70" s="104">
        <f t="shared" si="364"/>
        <v>0</v>
      </c>
      <c r="SYU70" s="104">
        <f t="shared" si="364"/>
        <v>0</v>
      </c>
      <c r="SYV70" s="104">
        <f t="shared" si="364"/>
        <v>0</v>
      </c>
      <c r="SYW70" s="104">
        <f t="shared" si="364"/>
        <v>0</v>
      </c>
      <c r="SYX70" s="104">
        <f t="shared" si="364"/>
        <v>0</v>
      </c>
      <c r="SYY70" s="104">
        <f t="shared" si="364"/>
        <v>0</v>
      </c>
      <c r="SYZ70" s="104">
        <f t="shared" si="364"/>
        <v>0</v>
      </c>
      <c r="SZA70" s="104">
        <f t="shared" ref="SZA70:TBL70" si="365">+SZA10+SZA18+SZA27+SZA33+SZA39+SZA45+SZA58-SZA69+SZA50</f>
        <v>0</v>
      </c>
      <c r="SZB70" s="104">
        <f t="shared" si="365"/>
        <v>0</v>
      </c>
      <c r="SZC70" s="104">
        <f t="shared" si="365"/>
        <v>0</v>
      </c>
      <c r="SZD70" s="104">
        <f t="shared" si="365"/>
        <v>0</v>
      </c>
      <c r="SZE70" s="104">
        <f t="shared" si="365"/>
        <v>0</v>
      </c>
      <c r="SZF70" s="104">
        <f t="shared" si="365"/>
        <v>0</v>
      </c>
      <c r="SZG70" s="104">
        <f t="shared" si="365"/>
        <v>0</v>
      </c>
      <c r="SZH70" s="104">
        <f t="shared" si="365"/>
        <v>0</v>
      </c>
      <c r="SZI70" s="104">
        <f t="shared" si="365"/>
        <v>0</v>
      </c>
      <c r="SZJ70" s="104">
        <f t="shared" si="365"/>
        <v>0</v>
      </c>
      <c r="SZK70" s="104">
        <f t="shared" si="365"/>
        <v>0</v>
      </c>
      <c r="SZL70" s="104">
        <f t="shared" si="365"/>
        <v>0</v>
      </c>
      <c r="SZM70" s="104">
        <f t="shared" si="365"/>
        <v>0</v>
      </c>
      <c r="SZN70" s="104">
        <f t="shared" si="365"/>
        <v>0</v>
      </c>
      <c r="SZO70" s="104">
        <f t="shared" si="365"/>
        <v>0</v>
      </c>
      <c r="SZP70" s="104">
        <f t="shared" si="365"/>
        <v>0</v>
      </c>
      <c r="SZQ70" s="104">
        <f t="shared" si="365"/>
        <v>0</v>
      </c>
      <c r="SZR70" s="104">
        <f t="shared" si="365"/>
        <v>0</v>
      </c>
      <c r="SZS70" s="104">
        <f t="shared" si="365"/>
        <v>0</v>
      </c>
      <c r="SZT70" s="104">
        <f t="shared" si="365"/>
        <v>0</v>
      </c>
      <c r="SZU70" s="104">
        <f t="shared" si="365"/>
        <v>0</v>
      </c>
      <c r="SZV70" s="104">
        <f t="shared" si="365"/>
        <v>0</v>
      </c>
      <c r="SZW70" s="104">
        <f t="shared" si="365"/>
        <v>0</v>
      </c>
      <c r="SZX70" s="104">
        <f t="shared" si="365"/>
        <v>0</v>
      </c>
      <c r="SZY70" s="104">
        <f t="shared" si="365"/>
        <v>0</v>
      </c>
      <c r="SZZ70" s="104">
        <f t="shared" si="365"/>
        <v>0</v>
      </c>
      <c r="TAA70" s="104">
        <f t="shared" si="365"/>
        <v>0</v>
      </c>
      <c r="TAB70" s="104">
        <f t="shared" si="365"/>
        <v>0</v>
      </c>
      <c r="TAC70" s="104">
        <f t="shared" si="365"/>
        <v>0</v>
      </c>
      <c r="TAD70" s="104">
        <f t="shared" si="365"/>
        <v>0</v>
      </c>
      <c r="TAE70" s="104">
        <f t="shared" si="365"/>
        <v>0</v>
      </c>
      <c r="TAF70" s="104">
        <f t="shared" si="365"/>
        <v>0</v>
      </c>
      <c r="TAG70" s="104">
        <f t="shared" si="365"/>
        <v>0</v>
      </c>
      <c r="TAH70" s="104">
        <f t="shared" si="365"/>
        <v>0</v>
      </c>
      <c r="TAI70" s="104">
        <f t="shared" si="365"/>
        <v>0</v>
      </c>
      <c r="TAJ70" s="104">
        <f t="shared" si="365"/>
        <v>0</v>
      </c>
      <c r="TAK70" s="104">
        <f t="shared" si="365"/>
        <v>0</v>
      </c>
      <c r="TAL70" s="104">
        <f t="shared" si="365"/>
        <v>0</v>
      </c>
      <c r="TAM70" s="104">
        <f t="shared" si="365"/>
        <v>0</v>
      </c>
      <c r="TAN70" s="104">
        <f t="shared" si="365"/>
        <v>0</v>
      </c>
      <c r="TAO70" s="104">
        <f t="shared" si="365"/>
        <v>0</v>
      </c>
      <c r="TAP70" s="104">
        <f t="shared" si="365"/>
        <v>0</v>
      </c>
      <c r="TAQ70" s="104">
        <f t="shared" si="365"/>
        <v>0</v>
      </c>
      <c r="TAR70" s="104">
        <f t="shared" si="365"/>
        <v>0</v>
      </c>
      <c r="TAS70" s="104">
        <f t="shared" si="365"/>
        <v>0</v>
      </c>
      <c r="TAT70" s="104">
        <f t="shared" si="365"/>
        <v>0</v>
      </c>
      <c r="TAU70" s="104">
        <f t="shared" si="365"/>
        <v>0</v>
      </c>
      <c r="TAV70" s="104">
        <f t="shared" si="365"/>
        <v>0</v>
      </c>
      <c r="TAW70" s="104">
        <f t="shared" si="365"/>
        <v>0</v>
      </c>
      <c r="TAX70" s="104">
        <f t="shared" si="365"/>
        <v>0</v>
      </c>
      <c r="TAY70" s="104">
        <f t="shared" si="365"/>
        <v>0</v>
      </c>
      <c r="TAZ70" s="104">
        <f t="shared" si="365"/>
        <v>0</v>
      </c>
      <c r="TBA70" s="104">
        <f t="shared" si="365"/>
        <v>0</v>
      </c>
      <c r="TBB70" s="104">
        <f t="shared" si="365"/>
        <v>0</v>
      </c>
      <c r="TBC70" s="104">
        <f t="shared" si="365"/>
        <v>0</v>
      </c>
      <c r="TBD70" s="104">
        <f t="shared" si="365"/>
        <v>0</v>
      </c>
      <c r="TBE70" s="104">
        <f t="shared" si="365"/>
        <v>0</v>
      </c>
      <c r="TBF70" s="104">
        <f t="shared" si="365"/>
        <v>0</v>
      </c>
      <c r="TBG70" s="104">
        <f t="shared" si="365"/>
        <v>0</v>
      </c>
      <c r="TBH70" s="104">
        <f t="shared" si="365"/>
        <v>0</v>
      </c>
      <c r="TBI70" s="104">
        <f t="shared" si="365"/>
        <v>0</v>
      </c>
      <c r="TBJ70" s="104">
        <f t="shared" si="365"/>
        <v>0</v>
      </c>
      <c r="TBK70" s="104">
        <f t="shared" si="365"/>
        <v>0</v>
      </c>
      <c r="TBL70" s="104">
        <f t="shared" si="365"/>
        <v>0</v>
      </c>
      <c r="TBM70" s="104">
        <f t="shared" ref="TBM70:TDX70" si="366">+TBM10+TBM18+TBM27+TBM33+TBM39+TBM45+TBM58-TBM69+TBM50</f>
        <v>0</v>
      </c>
      <c r="TBN70" s="104">
        <f t="shared" si="366"/>
        <v>0</v>
      </c>
      <c r="TBO70" s="104">
        <f t="shared" si="366"/>
        <v>0</v>
      </c>
      <c r="TBP70" s="104">
        <f t="shared" si="366"/>
        <v>0</v>
      </c>
      <c r="TBQ70" s="104">
        <f t="shared" si="366"/>
        <v>0</v>
      </c>
      <c r="TBR70" s="104">
        <f t="shared" si="366"/>
        <v>0</v>
      </c>
      <c r="TBS70" s="104">
        <f t="shared" si="366"/>
        <v>0</v>
      </c>
      <c r="TBT70" s="104">
        <f t="shared" si="366"/>
        <v>0</v>
      </c>
      <c r="TBU70" s="104">
        <f t="shared" si="366"/>
        <v>0</v>
      </c>
      <c r="TBV70" s="104">
        <f t="shared" si="366"/>
        <v>0</v>
      </c>
      <c r="TBW70" s="104">
        <f t="shared" si="366"/>
        <v>0</v>
      </c>
      <c r="TBX70" s="104">
        <f t="shared" si="366"/>
        <v>0</v>
      </c>
      <c r="TBY70" s="104">
        <f t="shared" si="366"/>
        <v>0</v>
      </c>
      <c r="TBZ70" s="104">
        <f t="shared" si="366"/>
        <v>0</v>
      </c>
      <c r="TCA70" s="104">
        <f t="shared" si="366"/>
        <v>0</v>
      </c>
      <c r="TCB70" s="104">
        <f t="shared" si="366"/>
        <v>0</v>
      </c>
      <c r="TCC70" s="104">
        <f t="shared" si="366"/>
        <v>0</v>
      </c>
      <c r="TCD70" s="104">
        <f t="shared" si="366"/>
        <v>0</v>
      </c>
      <c r="TCE70" s="104">
        <f t="shared" si="366"/>
        <v>0</v>
      </c>
      <c r="TCF70" s="104">
        <f t="shared" si="366"/>
        <v>0</v>
      </c>
      <c r="TCG70" s="104">
        <f t="shared" si="366"/>
        <v>0</v>
      </c>
      <c r="TCH70" s="104">
        <f t="shared" si="366"/>
        <v>0</v>
      </c>
      <c r="TCI70" s="104">
        <f t="shared" si="366"/>
        <v>0</v>
      </c>
      <c r="TCJ70" s="104">
        <f t="shared" si="366"/>
        <v>0</v>
      </c>
      <c r="TCK70" s="104">
        <f t="shared" si="366"/>
        <v>0</v>
      </c>
      <c r="TCL70" s="104">
        <f t="shared" si="366"/>
        <v>0</v>
      </c>
      <c r="TCM70" s="104">
        <f t="shared" si="366"/>
        <v>0</v>
      </c>
      <c r="TCN70" s="104">
        <f t="shared" si="366"/>
        <v>0</v>
      </c>
      <c r="TCO70" s="104">
        <f t="shared" si="366"/>
        <v>0</v>
      </c>
      <c r="TCP70" s="104">
        <f t="shared" si="366"/>
        <v>0</v>
      </c>
      <c r="TCQ70" s="104">
        <f t="shared" si="366"/>
        <v>0</v>
      </c>
      <c r="TCR70" s="104">
        <f t="shared" si="366"/>
        <v>0</v>
      </c>
      <c r="TCS70" s="104">
        <f t="shared" si="366"/>
        <v>0</v>
      </c>
      <c r="TCT70" s="104">
        <f t="shared" si="366"/>
        <v>0</v>
      </c>
      <c r="TCU70" s="104">
        <f t="shared" si="366"/>
        <v>0</v>
      </c>
      <c r="TCV70" s="104">
        <f t="shared" si="366"/>
        <v>0</v>
      </c>
      <c r="TCW70" s="104">
        <f t="shared" si="366"/>
        <v>0</v>
      </c>
      <c r="TCX70" s="104">
        <f t="shared" si="366"/>
        <v>0</v>
      </c>
      <c r="TCY70" s="104">
        <f t="shared" si="366"/>
        <v>0</v>
      </c>
      <c r="TCZ70" s="104">
        <f t="shared" si="366"/>
        <v>0</v>
      </c>
      <c r="TDA70" s="104">
        <f t="shared" si="366"/>
        <v>0</v>
      </c>
      <c r="TDB70" s="104">
        <f t="shared" si="366"/>
        <v>0</v>
      </c>
      <c r="TDC70" s="104">
        <f t="shared" si="366"/>
        <v>0</v>
      </c>
      <c r="TDD70" s="104">
        <f t="shared" si="366"/>
        <v>0</v>
      </c>
      <c r="TDE70" s="104">
        <f t="shared" si="366"/>
        <v>0</v>
      </c>
      <c r="TDF70" s="104">
        <f t="shared" si="366"/>
        <v>0</v>
      </c>
      <c r="TDG70" s="104">
        <f t="shared" si="366"/>
        <v>0</v>
      </c>
      <c r="TDH70" s="104">
        <f t="shared" si="366"/>
        <v>0</v>
      </c>
      <c r="TDI70" s="104">
        <f t="shared" si="366"/>
        <v>0</v>
      </c>
      <c r="TDJ70" s="104">
        <f t="shared" si="366"/>
        <v>0</v>
      </c>
      <c r="TDK70" s="104">
        <f t="shared" si="366"/>
        <v>0</v>
      </c>
      <c r="TDL70" s="104">
        <f t="shared" si="366"/>
        <v>0</v>
      </c>
      <c r="TDM70" s="104">
        <f t="shared" si="366"/>
        <v>0</v>
      </c>
      <c r="TDN70" s="104">
        <f t="shared" si="366"/>
        <v>0</v>
      </c>
      <c r="TDO70" s="104">
        <f t="shared" si="366"/>
        <v>0</v>
      </c>
      <c r="TDP70" s="104">
        <f t="shared" si="366"/>
        <v>0</v>
      </c>
      <c r="TDQ70" s="104">
        <f t="shared" si="366"/>
        <v>0</v>
      </c>
      <c r="TDR70" s="104">
        <f t="shared" si="366"/>
        <v>0</v>
      </c>
      <c r="TDS70" s="104">
        <f t="shared" si="366"/>
        <v>0</v>
      </c>
      <c r="TDT70" s="104">
        <f t="shared" si="366"/>
        <v>0</v>
      </c>
      <c r="TDU70" s="104">
        <f t="shared" si="366"/>
        <v>0</v>
      </c>
      <c r="TDV70" s="104">
        <f t="shared" si="366"/>
        <v>0</v>
      </c>
      <c r="TDW70" s="104">
        <f t="shared" si="366"/>
        <v>0</v>
      </c>
      <c r="TDX70" s="104">
        <f t="shared" si="366"/>
        <v>0</v>
      </c>
      <c r="TDY70" s="104">
        <f t="shared" ref="TDY70:TGJ70" si="367">+TDY10+TDY18+TDY27+TDY33+TDY39+TDY45+TDY58-TDY69+TDY50</f>
        <v>0</v>
      </c>
      <c r="TDZ70" s="104">
        <f t="shared" si="367"/>
        <v>0</v>
      </c>
      <c r="TEA70" s="104">
        <f t="shared" si="367"/>
        <v>0</v>
      </c>
      <c r="TEB70" s="104">
        <f t="shared" si="367"/>
        <v>0</v>
      </c>
      <c r="TEC70" s="104">
        <f t="shared" si="367"/>
        <v>0</v>
      </c>
      <c r="TED70" s="104">
        <f t="shared" si="367"/>
        <v>0</v>
      </c>
      <c r="TEE70" s="104">
        <f t="shared" si="367"/>
        <v>0</v>
      </c>
      <c r="TEF70" s="104">
        <f t="shared" si="367"/>
        <v>0</v>
      </c>
      <c r="TEG70" s="104">
        <f t="shared" si="367"/>
        <v>0</v>
      </c>
      <c r="TEH70" s="104">
        <f t="shared" si="367"/>
        <v>0</v>
      </c>
      <c r="TEI70" s="104">
        <f t="shared" si="367"/>
        <v>0</v>
      </c>
      <c r="TEJ70" s="104">
        <f t="shared" si="367"/>
        <v>0</v>
      </c>
      <c r="TEK70" s="104">
        <f t="shared" si="367"/>
        <v>0</v>
      </c>
      <c r="TEL70" s="104">
        <f t="shared" si="367"/>
        <v>0</v>
      </c>
      <c r="TEM70" s="104">
        <f t="shared" si="367"/>
        <v>0</v>
      </c>
      <c r="TEN70" s="104">
        <f t="shared" si="367"/>
        <v>0</v>
      </c>
      <c r="TEO70" s="104">
        <f t="shared" si="367"/>
        <v>0</v>
      </c>
      <c r="TEP70" s="104">
        <f t="shared" si="367"/>
        <v>0</v>
      </c>
      <c r="TEQ70" s="104">
        <f t="shared" si="367"/>
        <v>0</v>
      </c>
      <c r="TER70" s="104">
        <f t="shared" si="367"/>
        <v>0</v>
      </c>
      <c r="TES70" s="104">
        <f t="shared" si="367"/>
        <v>0</v>
      </c>
      <c r="TET70" s="104">
        <f t="shared" si="367"/>
        <v>0</v>
      </c>
      <c r="TEU70" s="104">
        <f t="shared" si="367"/>
        <v>0</v>
      </c>
      <c r="TEV70" s="104">
        <f t="shared" si="367"/>
        <v>0</v>
      </c>
      <c r="TEW70" s="104">
        <f t="shared" si="367"/>
        <v>0</v>
      </c>
      <c r="TEX70" s="104">
        <f t="shared" si="367"/>
        <v>0</v>
      </c>
      <c r="TEY70" s="104">
        <f t="shared" si="367"/>
        <v>0</v>
      </c>
      <c r="TEZ70" s="104">
        <f t="shared" si="367"/>
        <v>0</v>
      </c>
      <c r="TFA70" s="104">
        <f t="shared" si="367"/>
        <v>0</v>
      </c>
      <c r="TFB70" s="104">
        <f t="shared" si="367"/>
        <v>0</v>
      </c>
      <c r="TFC70" s="104">
        <f t="shared" si="367"/>
        <v>0</v>
      </c>
      <c r="TFD70" s="104">
        <f t="shared" si="367"/>
        <v>0</v>
      </c>
      <c r="TFE70" s="104">
        <f t="shared" si="367"/>
        <v>0</v>
      </c>
      <c r="TFF70" s="104">
        <f t="shared" si="367"/>
        <v>0</v>
      </c>
      <c r="TFG70" s="104">
        <f t="shared" si="367"/>
        <v>0</v>
      </c>
      <c r="TFH70" s="104">
        <f t="shared" si="367"/>
        <v>0</v>
      </c>
      <c r="TFI70" s="104">
        <f t="shared" si="367"/>
        <v>0</v>
      </c>
      <c r="TFJ70" s="104">
        <f t="shared" si="367"/>
        <v>0</v>
      </c>
      <c r="TFK70" s="104">
        <f t="shared" si="367"/>
        <v>0</v>
      </c>
      <c r="TFL70" s="104">
        <f t="shared" si="367"/>
        <v>0</v>
      </c>
      <c r="TFM70" s="104">
        <f t="shared" si="367"/>
        <v>0</v>
      </c>
      <c r="TFN70" s="104">
        <f t="shared" si="367"/>
        <v>0</v>
      </c>
      <c r="TFO70" s="104">
        <f t="shared" si="367"/>
        <v>0</v>
      </c>
      <c r="TFP70" s="104">
        <f t="shared" si="367"/>
        <v>0</v>
      </c>
      <c r="TFQ70" s="104">
        <f t="shared" si="367"/>
        <v>0</v>
      </c>
      <c r="TFR70" s="104">
        <f t="shared" si="367"/>
        <v>0</v>
      </c>
      <c r="TFS70" s="104">
        <f t="shared" si="367"/>
        <v>0</v>
      </c>
      <c r="TFT70" s="104">
        <f t="shared" si="367"/>
        <v>0</v>
      </c>
      <c r="TFU70" s="104">
        <f t="shared" si="367"/>
        <v>0</v>
      </c>
      <c r="TFV70" s="104">
        <f t="shared" si="367"/>
        <v>0</v>
      </c>
      <c r="TFW70" s="104">
        <f t="shared" si="367"/>
        <v>0</v>
      </c>
      <c r="TFX70" s="104">
        <f t="shared" si="367"/>
        <v>0</v>
      </c>
      <c r="TFY70" s="104">
        <f t="shared" si="367"/>
        <v>0</v>
      </c>
      <c r="TFZ70" s="104">
        <f t="shared" si="367"/>
        <v>0</v>
      </c>
      <c r="TGA70" s="104">
        <f t="shared" si="367"/>
        <v>0</v>
      </c>
      <c r="TGB70" s="104">
        <f t="shared" si="367"/>
        <v>0</v>
      </c>
      <c r="TGC70" s="104">
        <f t="shared" si="367"/>
        <v>0</v>
      </c>
      <c r="TGD70" s="104">
        <f t="shared" si="367"/>
        <v>0</v>
      </c>
      <c r="TGE70" s="104">
        <f t="shared" si="367"/>
        <v>0</v>
      </c>
      <c r="TGF70" s="104">
        <f t="shared" si="367"/>
        <v>0</v>
      </c>
      <c r="TGG70" s="104">
        <f t="shared" si="367"/>
        <v>0</v>
      </c>
      <c r="TGH70" s="104">
        <f t="shared" si="367"/>
        <v>0</v>
      </c>
      <c r="TGI70" s="104">
        <f t="shared" si="367"/>
        <v>0</v>
      </c>
      <c r="TGJ70" s="104">
        <f t="shared" si="367"/>
        <v>0</v>
      </c>
      <c r="TGK70" s="104">
        <f t="shared" ref="TGK70:TIV70" si="368">+TGK10+TGK18+TGK27+TGK33+TGK39+TGK45+TGK58-TGK69+TGK50</f>
        <v>0</v>
      </c>
      <c r="TGL70" s="104">
        <f t="shared" si="368"/>
        <v>0</v>
      </c>
      <c r="TGM70" s="104">
        <f t="shared" si="368"/>
        <v>0</v>
      </c>
      <c r="TGN70" s="104">
        <f t="shared" si="368"/>
        <v>0</v>
      </c>
      <c r="TGO70" s="104">
        <f t="shared" si="368"/>
        <v>0</v>
      </c>
      <c r="TGP70" s="104">
        <f t="shared" si="368"/>
        <v>0</v>
      </c>
      <c r="TGQ70" s="104">
        <f t="shared" si="368"/>
        <v>0</v>
      </c>
      <c r="TGR70" s="104">
        <f t="shared" si="368"/>
        <v>0</v>
      </c>
      <c r="TGS70" s="104">
        <f t="shared" si="368"/>
        <v>0</v>
      </c>
      <c r="TGT70" s="104">
        <f t="shared" si="368"/>
        <v>0</v>
      </c>
      <c r="TGU70" s="104">
        <f t="shared" si="368"/>
        <v>0</v>
      </c>
      <c r="TGV70" s="104">
        <f t="shared" si="368"/>
        <v>0</v>
      </c>
      <c r="TGW70" s="104">
        <f t="shared" si="368"/>
        <v>0</v>
      </c>
      <c r="TGX70" s="104">
        <f t="shared" si="368"/>
        <v>0</v>
      </c>
      <c r="TGY70" s="104">
        <f t="shared" si="368"/>
        <v>0</v>
      </c>
      <c r="TGZ70" s="104">
        <f t="shared" si="368"/>
        <v>0</v>
      </c>
      <c r="THA70" s="104">
        <f t="shared" si="368"/>
        <v>0</v>
      </c>
      <c r="THB70" s="104">
        <f t="shared" si="368"/>
        <v>0</v>
      </c>
      <c r="THC70" s="104">
        <f t="shared" si="368"/>
        <v>0</v>
      </c>
      <c r="THD70" s="104">
        <f t="shared" si="368"/>
        <v>0</v>
      </c>
      <c r="THE70" s="104">
        <f t="shared" si="368"/>
        <v>0</v>
      </c>
      <c r="THF70" s="104">
        <f t="shared" si="368"/>
        <v>0</v>
      </c>
      <c r="THG70" s="104">
        <f t="shared" si="368"/>
        <v>0</v>
      </c>
      <c r="THH70" s="104">
        <f t="shared" si="368"/>
        <v>0</v>
      </c>
      <c r="THI70" s="104">
        <f t="shared" si="368"/>
        <v>0</v>
      </c>
      <c r="THJ70" s="104">
        <f t="shared" si="368"/>
        <v>0</v>
      </c>
      <c r="THK70" s="104">
        <f t="shared" si="368"/>
        <v>0</v>
      </c>
      <c r="THL70" s="104">
        <f t="shared" si="368"/>
        <v>0</v>
      </c>
      <c r="THM70" s="104">
        <f t="shared" si="368"/>
        <v>0</v>
      </c>
      <c r="THN70" s="104">
        <f t="shared" si="368"/>
        <v>0</v>
      </c>
      <c r="THO70" s="104">
        <f t="shared" si="368"/>
        <v>0</v>
      </c>
      <c r="THP70" s="104">
        <f t="shared" si="368"/>
        <v>0</v>
      </c>
      <c r="THQ70" s="104">
        <f t="shared" si="368"/>
        <v>0</v>
      </c>
      <c r="THR70" s="104">
        <f t="shared" si="368"/>
        <v>0</v>
      </c>
      <c r="THS70" s="104">
        <f t="shared" si="368"/>
        <v>0</v>
      </c>
      <c r="THT70" s="104">
        <f t="shared" si="368"/>
        <v>0</v>
      </c>
      <c r="THU70" s="104">
        <f t="shared" si="368"/>
        <v>0</v>
      </c>
      <c r="THV70" s="104">
        <f t="shared" si="368"/>
        <v>0</v>
      </c>
      <c r="THW70" s="104">
        <f t="shared" si="368"/>
        <v>0</v>
      </c>
      <c r="THX70" s="104">
        <f t="shared" si="368"/>
        <v>0</v>
      </c>
      <c r="THY70" s="104">
        <f t="shared" si="368"/>
        <v>0</v>
      </c>
      <c r="THZ70" s="104">
        <f t="shared" si="368"/>
        <v>0</v>
      </c>
      <c r="TIA70" s="104">
        <f t="shared" si="368"/>
        <v>0</v>
      </c>
      <c r="TIB70" s="104">
        <f t="shared" si="368"/>
        <v>0</v>
      </c>
      <c r="TIC70" s="104">
        <f t="shared" si="368"/>
        <v>0</v>
      </c>
      <c r="TID70" s="104">
        <f t="shared" si="368"/>
        <v>0</v>
      </c>
      <c r="TIE70" s="104">
        <f t="shared" si="368"/>
        <v>0</v>
      </c>
      <c r="TIF70" s="104">
        <f t="shared" si="368"/>
        <v>0</v>
      </c>
      <c r="TIG70" s="104">
        <f t="shared" si="368"/>
        <v>0</v>
      </c>
      <c r="TIH70" s="104">
        <f t="shared" si="368"/>
        <v>0</v>
      </c>
      <c r="TII70" s="104">
        <f t="shared" si="368"/>
        <v>0</v>
      </c>
      <c r="TIJ70" s="104">
        <f t="shared" si="368"/>
        <v>0</v>
      </c>
      <c r="TIK70" s="104">
        <f t="shared" si="368"/>
        <v>0</v>
      </c>
      <c r="TIL70" s="104">
        <f t="shared" si="368"/>
        <v>0</v>
      </c>
      <c r="TIM70" s="104">
        <f t="shared" si="368"/>
        <v>0</v>
      </c>
      <c r="TIN70" s="104">
        <f t="shared" si="368"/>
        <v>0</v>
      </c>
      <c r="TIO70" s="104">
        <f t="shared" si="368"/>
        <v>0</v>
      </c>
      <c r="TIP70" s="104">
        <f t="shared" si="368"/>
        <v>0</v>
      </c>
      <c r="TIQ70" s="104">
        <f t="shared" si="368"/>
        <v>0</v>
      </c>
      <c r="TIR70" s="104">
        <f t="shared" si="368"/>
        <v>0</v>
      </c>
      <c r="TIS70" s="104">
        <f t="shared" si="368"/>
        <v>0</v>
      </c>
      <c r="TIT70" s="104">
        <f t="shared" si="368"/>
        <v>0</v>
      </c>
      <c r="TIU70" s="104">
        <f t="shared" si="368"/>
        <v>0</v>
      </c>
      <c r="TIV70" s="104">
        <f t="shared" si="368"/>
        <v>0</v>
      </c>
      <c r="TIW70" s="104">
        <f t="shared" ref="TIW70:TLH70" si="369">+TIW10+TIW18+TIW27+TIW33+TIW39+TIW45+TIW58-TIW69+TIW50</f>
        <v>0</v>
      </c>
      <c r="TIX70" s="104">
        <f t="shared" si="369"/>
        <v>0</v>
      </c>
      <c r="TIY70" s="104">
        <f t="shared" si="369"/>
        <v>0</v>
      </c>
      <c r="TIZ70" s="104">
        <f t="shared" si="369"/>
        <v>0</v>
      </c>
      <c r="TJA70" s="104">
        <f t="shared" si="369"/>
        <v>0</v>
      </c>
      <c r="TJB70" s="104">
        <f t="shared" si="369"/>
        <v>0</v>
      </c>
      <c r="TJC70" s="104">
        <f t="shared" si="369"/>
        <v>0</v>
      </c>
      <c r="TJD70" s="104">
        <f t="shared" si="369"/>
        <v>0</v>
      </c>
      <c r="TJE70" s="104">
        <f t="shared" si="369"/>
        <v>0</v>
      </c>
      <c r="TJF70" s="104">
        <f t="shared" si="369"/>
        <v>0</v>
      </c>
      <c r="TJG70" s="104">
        <f t="shared" si="369"/>
        <v>0</v>
      </c>
      <c r="TJH70" s="104">
        <f t="shared" si="369"/>
        <v>0</v>
      </c>
      <c r="TJI70" s="104">
        <f t="shared" si="369"/>
        <v>0</v>
      </c>
      <c r="TJJ70" s="104">
        <f t="shared" si="369"/>
        <v>0</v>
      </c>
      <c r="TJK70" s="104">
        <f t="shared" si="369"/>
        <v>0</v>
      </c>
      <c r="TJL70" s="104">
        <f t="shared" si="369"/>
        <v>0</v>
      </c>
      <c r="TJM70" s="104">
        <f t="shared" si="369"/>
        <v>0</v>
      </c>
      <c r="TJN70" s="104">
        <f t="shared" si="369"/>
        <v>0</v>
      </c>
      <c r="TJO70" s="104">
        <f t="shared" si="369"/>
        <v>0</v>
      </c>
      <c r="TJP70" s="104">
        <f t="shared" si="369"/>
        <v>0</v>
      </c>
      <c r="TJQ70" s="104">
        <f t="shared" si="369"/>
        <v>0</v>
      </c>
      <c r="TJR70" s="104">
        <f t="shared" si="369"/>
        <v>0</v>
      </c>
      <c r="TJS70" s="104">
        <f t="shared" si="369"/>
        <v>0</v>
      </c>
      <c r="TJT70" s="104">
        <f t="shared" si="369"/>
        <v>0</v>
      </c>
      <c r="TJU70" s="104">
        <f t="shared" si="369"/>
        <v>0</v>
      </c>
      <c r="TJV70" s="104">
        <f t="shared" si="369"/>
        <v>0</v>
      </c>
      <c r="TJW70" s="104">
        <f t="shared" si="369"/>
        <v>0</v>
      </c>
      <c r="TJX70" s="104">
        <f t="shared" si="369"/>
        <v>0</v>
      </c>
      <c r="TJY70" s="104">
        <f t="shared" si="369"/>
        <v>0</v>
      </c>
      <c r="TJZ70" s="104">
        <f t="shared" si="369"/>
        <v>0</v>
      </c>
      <c r="TKA70" s="104">
        <f t="shared" si="369"/>
        <v>0</v>
      </c>
      <c r="TKB70" s="104">
        <f t="shared" si="369"/>
        <v>0</v>
      </c>
      <c r="TKC70" s="104">
        <f t="shared" si="369"/>
        <v>0</v>
      </c>
      <c r="TKD70" s="104">
        <f t="shared" si="369"/>
        <v>0</v>
      </c>
      <c r="TKE70" s="104">
        <f t="shared" si="369"/>
        <v>0</v>
      </c>
      <c r="TKF70" s="104">
        <f t="shared" si="369"/>
        <v>0</v>
      </c>
      <c r="TKG70" s="104">
        <f t="shared" si="369"/>
        <v>0</v>
      </c>
      <c r="TKH70" s="104">
        <f t="shared" si="369"/>
        <v>0</v>
      </c>
      <c r="TKI70" s="104">
        <f t="shared" si="369"/>
        <v>0</v>
      </c>
      <c r="TKJ70" s="104">
        <f t="shared" si="369"/>
        <v>0</v>
      </c>
      <c r="TKK70" s="104">
        <f t="shared" si="369"/>
        <v>0</v>
      </c>
      <c r="TKL70" s="104">
        <f t="shared" si="369"/>
        <v>0</v>
      </c>
      <c r="TKM70" s="104">
        <f t="shared" si="369"/>
        <v>0</v>
      </c>
      <c r="TKN70" s="104">
        <f t="shared" si="369"/>
        <v>0</v>
      </c>
      <c r="TKO70" s="104">
        <f t="shared" si="369"/>
        <v>0</v>
      </c>
      <c r="TKP70" s="104">
        <f t="shared" si="369"/>
        <v>0</v>
      </c>
      <c r="TKQ70" s="104">
        <f t="shared" si="369"/>
        <v>0</v>
      </c>
      <c r="TKR70" s="104">
        <f t="shared" si="369"/>
        <v>0</v>
      </c>
      <c r="TKS70" s="104">
        <f t="shared" si="369"/>
        <v>0</v>
      </c>
      <c r="TKT70" s="104">
        <f t="shared" si="369"/>
        <v>0</v>
      </c>
      <c r="TKU70" s="104">
        <f t="shared" si="369"/>
        <v>0</v>
      </c>
      <c r="TKV70" s="104">
        <f t="shared" si="369"/>
        <v>0</v>
      </c>
      <c r="TKW70" s="104">
        <f t="shared" si="369"/>
        <v>0</v>
      </c>
      <c r="TKX70" s="104">
        <f t="shared" si="369"/>
        <v>0</v>
      </c>
      <c r="TKY70" s="104">
        <f t="shared" si="369"/>
        <v>0</v>
      </c>
      <c r="TKZ70" s="104">
        <f t="shared" si="369"/>
        <v>0</v>
      </c>
      <c r="TLA70" s="104">
        <f t="shared" si="369"/>
        <v>0</v>
      </c>
      <c r="TLB70" s="104">
        <f t="shared" si="369"/>
        <v>0</v>
      </c>
      <c r="TLC70" s="104">
        <f t="shared" si="369"/>
        <v>0</v>
      </c>
      <c r="TLD70" s="104">
        <f t="shared" si="369"/>
        <v>0</v>
      </c>
      <c r="TLE70" s="104">
        <f t="shared" si="369"/>
        <v>0</v>
      </c>
      <c r="TLF70" s="104">
        <f t="shared" si="369"/>
        <v>0</v>
      </c>
      <c r="TLG70" s="104">
        <f t="shared" si="369"/>
        <v>0</v>
      </c>
      <c r="TLH70" s="104">
        <f t="shared" si="369"/>
        <v>0</v>
      </c>
      <c r="TLI70" s="104">
        <f t="shared" ref="TLI70:TNT70" si="370">+TLI10+TLI18+TLI27+TLI33+TLI39+TLI45+TLI58-TLI69+TLI50</f>
        <v>0</v>
      </c>
      <c r="TLJ70" s="104">
        <f t="shared" si="370"/>
        <v>0</v>
      </c>
      <c r="TLK70" s="104">
        <f t="shared" si="370"/>
        <v>0</v>
      </c>
      <c r="TLL70" s="104">
        <f t="shared" si="370"/>
        <v>0</v>
      </c>
      <c r="TLM70" s="104">
        <f t="shared" si="370"/>
        <v>0</v>
      </c>
      <c r="TLN70" s="104">
        <f t="shared" si="370"/>
        <v>0</v>
      </c>
      <c r="TLO70" s="104">
        <f t="shared" si="370"/>
        <v>0</v>
      </c>
      <c r="TLP70" s="104">
        <f t="shared" si="370"/>
        <v>0</v>
      </c>
      <c r="TLQ70" s="104">
        <f t="shared" si="370"/>
        <v>0</v>
      </c>
      <c r="TLR70" s="104">
        <f t="shared" si="370"/>
        <v>0</v>
      </c>
      <c r="TLS70" s="104">
        <f t="shared" si="370"/>
        <v>0</v>
      </c>
      <c r="TLT70" s="104">
        <f t="shared" si="370"/>
        <v>0</v>
      </c>
      <c r="TLU70" s="104">
        <f t="shared" si="370"/>
        <v>0</v>
      </c>
      <c r="TLV70" s="104">
        <f t="shared" si="370"/>
        <v>0</v>
      </c>
      <c r="TLW70" s="104">
        <f t="shared" si="370"/>
        <v>0</v>
      </c>
      <c r="TLX70" s="104">
        <f t="shared" si="370"/>
        <v>0</v>
      </c>
      <c r="TLY70" s="104">
        <f t="shared" si="370"/>
        <v>0</v>
      </c>
      <c r="TLZ70" s="104">
        <f t="shared" si="370"/>
        <v>0</v>
      </c>
      <c r="TMA70" s="104">
        <f t="shared" si="370"/>
        <v>0</v>
      </c>
      <c r="TMB70" s="104">
        <f t="shared" si="370"/>
        <v>0</v>
      </c>
      <c r="TMC70" s="104">
        <f t="shared" si="370"/>
        <v>0</v>
      </c>
      <c r="TMD70" s="104">
        <f t="shared" si="370"/>
        <v>0</v>
      </c>
      <c r="TME70" s="104">
        <f t="shared" si="370"/>
        <v>0</v>
      </c>
      <c r="TMF70" s="104">
        <f t="shared" si="370"/>
        <v>0</v>
      </c>
      <c r="TMG70" s="104">
        <f t="shared" si="370"/>
        <v>0</v>
      </c>
      <c r="TMH70" s="104">
        <f t="shared" si="370"/>
        <v>0</v>
      </c>
      <c r="TMI70" s="104">
        <f t="shared" si="370"/>
        <v>0</v>
      </c>
      <c r="TMJ70" s="104">
        <f t="shared" si="370"/>
        <v>0</v>
      </c>
      <c r="TMK70" s="104">
        <f t="shared" si="370"/>
        <v>0</v>
      </c>
      <c r="TML70" s="104">
        <f t="shared" si="370"/>
        <v>0</v>
      </c>
      <c r="TMM70" s="104">
        <f t="shared" si="370"/>
        <v>0</v>
      </c>
      <c r="TMN70" s="104">
        <f t="shared" si="370"/>
        <v>0</v>
      </c>
      <c r="TMO70" s="104">
        <f t="shared" si="370"/>
        <v>0</v>
      </c>
      <c r="TMP70" s="104">
        <f t="shared" si="370"/>
        <v>0</v>
      </c>
      <c r="TMQ70" s="104">
        <f t="shared" si="370"/>
        <v>0</v>
      </c>
      <c r="TMR70" s="104">
        <f t="shared" si="370"/>
        <v>0</v>
      </c>
      <c r="TMS70" s="104">
        <f t="shared" si="370"/>
        <v>0</v>
      </c>
      <c r="TMT70" s="104">
        <f t="shared" si="370"/>
        <v>0</v>
      </c>
      <c r="TMU70" s="104">
        <f t="shared" si="370"/>
        <v>0</v>
      </c>
      <c r="TMV70" s="104">
        <f t="shared" si="370"/>
        <v>0</v>
      </c>
      <c r="TMW70" s="104">
        <f t="shared" si="370"/>
        <v>0</v>
      </c>
      <c r="TMX70" s="104">
        <f t="shared" si="370"/>
        <v>0</v>
      </c>
      <c r="TMY70" s="104">
        <f t="shared" si="370"/>
        <v>0</v>
      </c>
      <c r="TMZ70" s="104">
        <f t="shared" si="370"/>
        <v>0</v>
      </c>
      <c r="TNA70" s="104">
        <f t="shared" si="370"/>
        <v>0</v>
      </c>
      <c r="TNB70" s="104">
        <f t="shared" si="370"/>
        <v>0</v>
      </c>
      <c r="TNC70" s="104">
        <f t="shared" si="370"/>
        <v>0</v>
      </c>
      <c r="TND70" s="104">
        <f t="shared" si="370"/>
        <v>0</v>
      </c>
      <c r="TNE70" s="104">
        <f t="shared" si="370"/>
        <v>0</v>
      </c>
      <c r="TNF70" s="104">
        <f t="shared" si="370"/>
        <v>0</v>
      </c>
      <c r="TNG70" s="104">
        <f t="shared" si="370"/>
        <v>0</v>
      </c>
      <c r="TNH70" s="104">
        <f t="shared" si="370"/>
        <v>0</v>
      </c>
      <c r="TNI70" s="104">
        <f t="shared" si="370"/>
        <v>0</v>
      </c>
      <c r="TNJ70" s="104">
        <f t="shared" si="370"/>
        <v>0</v>
      </c>
      <c r="TNK70" s="104">
        <f t="shared" si="370"/>
        <v>0</v>
      </c>
      <c r="TNL70" s="104">
        <f t="shared" si="370"/>
        <v>0</v>
      </c>
      <c r="TNM70" s="104">
        <f t="shared" si="370"/>
        <v>0</v>
      </c>
      <c r="TNN70" s="104">
        <f t="shared" si="370"/>
        <v>0</v>
      </c>
      <c r="TNO70" s="104">
        <f t="shared" si="370"/>
        <v>0</v>
      </c>
      <c r="TNP70" s="104">
        <f t="shared" si="370"/>
        <v>0</v>
      </c>
      <c r="TNQ70" s="104">
        <f t="shared" si="370"/>
        <v>0</v>
      </c>
      <c r="TNR70" s="104">
        <f t="shared" si="370"/>
        <v>0</v>
      </c>
      <c r="TNS70" s="104">
        <f t="shared" si="370"/>
        <v>0</v>
      </c>
      <c r="TNT70" s="104">
        <f t="shared" si="370"/>
        <v>0</v>
      </c>
      <c r="TNU70" s="104">
        <f t="shared" ref="TNU70:TQF70" si="371">+TNU10+TNU18+TNU27+TNU33+TNU39+TNU45+TNU58-TNU69+TNU50</f>
        <v>0</v>
      </c>
      <c r="TNV70" s="104">
        <f t="shared" si="371"/>
        <v>0</v>
      </c>
      <c r="TNW70" s="104">
        <f t="shared" si="371"/>
        <v>0</v>
      </c>
      <c r="TNX70" s="104">
        <f t="shared" si="371"/>
        <v>0</v>
      </c>
      <c r="TNY70" s="104">
        <f t="shared" si="371"/>
        <v>0</v>
      </c>
      <c r="TNZ70" s="104">
        <f t="shared" si="371"/>
        <v>0</v>
      </c>
      <c r="TOA70" s="104">
        <f t="shared" si="371"/>
        <v>0</v>
      </c>
      <c r="TOB70" s="104">
        <f t="shared" si="371"/>
        <v>0</v>
      </c>
      <c r="TOC70" s="104">
        <f t="shared" si="371"/>
        <v>0</v>
      </c>
      <c r="TOD70" s="104">
        <f t="shared" si="371"/>
        <v>0</v>
      </c>
      <c r="TOE70" s="104">
        <f t="shared" si="371"/>
        <v>0</v>
      </c>
      <c r="TOF70" s="104">
        <f t="shared" si="371"/>
        <v>0</v>
      </c>
      <c r="TOG70" s="104">
        <f t="shared" si="371"/>
        <v>0</v>
      </c>
      <c r="TOH70" s="104">
        <f t="shared" si="371"/>
        <v>0</v>
      </c>
      <c r="TOI70" s="104">
        <f t="shared" si="371"/>
        <v>0</v>
      </c>
      <c r="TOJ70" s="104">
        <f t="shared" si="371"/>
        <v>0</v>
      </c>
      <c r="TOK70" s="104">
        <f t="shared" si="371"/>
        <v>0</v>
      </c>
      <c r="TOL70" s="104">
        <f t="shared" si="371"/>
        <v>0</v>
      </c>
      <c r="TOM70" s="104">
        <f t="shared" si="371"/>
        <v>0</v>
      </c>
      <c r="TON70" s="104">
        <f t="shared" si="371"/>
        <v>0</v>
      </c>
      <c r="TOO70" s="104">
        <f t="shared" si="371"/>
        <v>0</v>
      </c>
      <c r="TOP70" s="104">
        <f t="shared" si="371"/>
        <v>0</v>
      </c>
      <c r="TOQ70" s="104">
        <f t="shared" si="371"/>
        <v>0</v>
      </c>
      <c r="TOR70" s="104">
        <f t="shared" si="371"/>
        <v>0</v>
      </c>
      <c r="TOS70" s="104">
        <f t="shared" si="371"/>
        <v>0</v>
      </c>
      <c r="TOT70" s="104">
        <f t="shared" si="371"/>
        <v>0</v>
      </c>
      <c r="TOU70" s="104">
        <f t="shared" si="371"/>
        <v>0</v>
      </c>
      <c r="TOV70" s="104">
        <f t="shared" si="371"/>
        <v>0</v>
      </c>
      <c r="TOW70" s="104">
        <f t="shared" si="371"/>
        <v>0</v>
      </c>
      <c r="TOX70" s="104">
        <f t="shared" si="371"/>
        <v>0</v>
      </c>
      <c r="TOY70" s="104">
        <f t="shared" si="371"/>
        <v>0</v>
      </c>
      <c r="TOZ70" s="104">
        <f t="shared" si="371"/>
        <v>0</v>
      </c>
      <c r="TPA70" s="104">
        <f t="shared" si="371"/>
        <v>0</v>
      </c>
      <c r="TPB70" s="104">
        <f t="shared" si="371"/>
        <v>0</v>
      </c>
      <c r="TPC70" s="104">
        <f t="shared" si="371"/>
        <v>0</v>
      </c>
      <c r="TPD70" s="104">
        <f t="shared" si="371"/>
        <v>0</v>
      </c>
      <c r="TPE70" s="104">
        <f t="shared" si="371"/>
        <v>0</v>
      </c>
      <c r="TPF70" s="104">
        <f t="shared" si="371"/>
        <v>0</v>
      </c>
      <c r="TPG70" s="104">
        <f t="shared" si="371"/>
        <v>0</v>
      </c>
      <c r="TPH70" s="104">
        <f t="shared" si="371"/>
        <v>0</v>
      </c>
      <c r="TPI70" s="104">
        <f t="shared" si="371"/>
        <v>0</v>
      </c>
      <c r="TPJ70" s="104">
        <f t="shared" si="371"/>
        <v>0</v>
      </c>
      <c r="TPK70" s="104">
        <f t="shared" si="371"/>
        <v>0</v>
      </c>
      <c r="TPL70" s="104">
        <f t="shared" si="371"/>
        <v>0</v>
      </c>
      <c r="TPM70" s="104">
        <f t="shared" si="371"/>
        <v>0</v>
      </c>
      <c r="TPN70" s="104">
        <f t="shared" si="371"/>
        <v>0</v>
      </c>
      <c r="TPO70" s="104">
        <f t="shared" si="371"/>
        <v>0</v>
      </c>
      <c r="TPP70" s="104">
        <f t="shared" si="371"/>
        <v>0</v>
      </c>
      <c r="TPQ70" s="104">
        <f t="shared" si="371"/>
        <v>0</v>
      </c>
      <c r="TPR70" s="104">
        <f t="shared" si="371"/>
        <v>0</v>
      </c>
      <c r="TPS70" s="104">
        <f t="shared" si="371"/>
        <v>0</v>
      </c>
      <c r="TPT70" s="104">
        <f t="shared" si="371"/>
        <v>0</v>
      </c>
      <c r="TPU70" s="104">
        <f t="shared" si="371"/>
        <v>0</v>
      </c>
      <c r="TPV70" s="104">
        <f t="shared" si="371"/>
        <v>0</v>
      </c>
      <c r="TPW70" s="104">
        <f t="shared" si="371"/>
        <v>0</v>
      </c>
      <c r="TPX70" s="104">
        <f t="shared" si="371"/>
        <v>0</v>
      </c>
      <c r="TPY70" s="104">
        <f t="shared" si="371"/>
        <v>0</v>
      </c>
      <c r="TPZ70" s="104">
        <f t="shared" si="371"/>
        <v>0</v>
      </c>
      <c r="TQA70" s="104">
        <f t="shared" si="371"/>
        <v>0</v>
      </c>
      <c r="TQB70" s="104">
        <f t="shared" si="371"/>
        <v>0</v>
      </c>
      <c r="TQC70" s="104">
        <f t="shared" si="371"/>
        <v>0</v>
      </c>
      <c r="TQD70" s="104">
        <f t="shared" si="371"/>
        <v>0</v>
      </c>
      <c r="TQE70" s="104">
        <f t="shared" si="371"/>
        <v>0</v>
      </c>
      <c r="TQF70" s="104">
        <f t="shared" si="371"/>
        <v>0</v>
      </c>
      <c r="TQG70" s="104">
        <f t="shared" ref="TQG70:TSR70" si="372">+TQG10+TQG18+TQG27+TQG33+TQG39+TQG45+TQG58-TQG69+TQG50</f>
        <v>0</v>
      </c>
      <c r="TQH70" s="104">
        <f t="shared" si="372"/>
        <v>0</v>
      </c>
      <c r="TQI70" s="104">
        <f t="shared" si="372"/>
        <v>0</v>
      </c>
      <c r="TQJ70" s="104">
        <f t="shared" si="372"/>
        <v>0</v>
      </c>
      <c r="TQK70" s="104">
        <f t="shared" si="372"/>
        <v>0</v>
      </c>
      <c r="TQL70" s="104">
        <f t="shared" si="372"/>
        <v>0</v>
      </c>
      <c r="TQM70" s="104">
        <f t="shared" si="372"/>
        <v>0</v>
      </c>
      <c r="TQN70" s="104">
        <f t="shared" si="372"/>
        <v>0</v>
      </c>
      <c r="TQO70" s="104">
        <f t="shared" si="372"/>
        <v>0</v>
      </c>
      <c r="TQP70" s="104">
        <f t="shared" si="372"/>
        <v>0</v>
      </c>
      <c r="TQQ70" s="104">
        <f t="shared" si="372"/>
        <v>0</v>
      </c>
      <c r="TQR70" s="104">
        <f t="shared" si="372"/>
        <v>0</v>
      </c>
      <c r="TQS70" s="104">
        <f t="shared" si="372"/>
        <v>0</v>
      </c>
      <c r="TQT70" s="104">
        <f t="shared" si="372"/>
        <v>0</v>
      </c>
      <c r="TQU70" s="104">
        <f t="shared" si="372"/>
        <v>0</v>
      </c>
      <c r="TQV70" s="104">
        <f t="shared" si="372"/>
        <v>0</v>
      </c>
      <c r="TQW70" s="104">
        <f t="shared" si="372"/>
        <v>0</v>
      </c>
      <c r="TQX70" s="104">
        <f t="shared" si="372"/>
        <v>0</v>
      </c>
      <c r="TQY70" s="104">
        <f t="shared" si="372"/>
        <v>0</v>
      </c>
      <c r="TQZ70" s="104">
        <f t="shared" si="372"/>
        <v>0</v>
      </c>
      <c r="TRA70" s="104">
        <f t="shared" si="372"/>
        <v>0</v>
      </c>
      <c r="TRB70" s="104">
        <f t="shared" si="372"/>
        <v>0</v>
      </c>
      <c r="TRC70" s="104">
        <f t="shared" si="372"/>
        <v>0</v>
      </c>
      <c r="TRD70" s="104">
        <f t="shared" si="372"/>
        <v>0</v>
      </c>
      <c r="TRE70" s="104">
        <f t="shared" si="372"/>
        <v>0</v>
      </c>
      <c r="TRF70" s="104">
        <f t="shared" si="372"/>
        <v>0</v>
      </c>
      <c r="TRG70" s="104">
        <f t="shared" si="372"/>
        <v>0</v>
      </c>
      <c r="TRH70" s="104">
        <f t="shared" si="372"/>
        <v>0</v>
      </c>
      <c r="TRI70" s="104">
        <f t="shared" si="372"/>
        <v>0</v>
      </c>
      <c r="TRJ70" s="104">
        <f t="shared" si="372"/>
        <v>0</v>
      </c>
      <c r="TRK70" s="104">
        <f t="shared" si="372"/>
        <v>0</v>
      </c>
      <c r="TRL70" s="104">
        <f t="shared" si="372"/>
        <v>0</v>
      </c>
      <c r="TRM70" s="104">
        <f t="shared" si="372"/>
        <v>0</v>
      </c>
      <c r="TRN70" s="104">
        <f t="shared" si="372"/>
        <v>0</v>
      </c>
      <c r="TRO70" s="104">
        <f t="shared" si="372"/>
        <v>0</v>
      </c>
      <c r="TRP70" s="104">
        <f t="shared" si="372"/>
        <v>0</v>
      </c>
      <c r="TRQ70" s="104">
        <f t="shared" si="372"/>
        <v>0</v>
      </c>
      <c r="TRR70" s="104">
        <f t="shared" si="372"/>
        <v>0</v>
      </c>
      <c r="TRS70" s="104">
        <f t="shared" si="372"/>
        <v>0</v>
      </c>
      <c r="TRT70" s="104">
        <f t="shared" si="372"/>
        <v>0</v>
      </c>
      <c r="TRU70" s="104">
        <f t="shared" si="372"/>
        <v>0</v>
      </c>
      <c r="TRV70" s="104">
        <f t="shared" si="372"/>
        <v>0</v>
      </c>
      <c r="TRW70" s="104">
        <f t="shared" si="372"/>
        <v>0</v>
      </c>
      <c r="TRX70" s="104">
        <f t="shared" si="372"/>
        <v>0</v>
      </c>
      <c r="TRY70" s="104">
        <f t="shared" si="372"/>
        <v>0</v>
      </c>
      <c r="TRZ70" s="104">
        <f t="shared" si="372"/>
        <v>0</v>
      </c>
      <c r="TSA70" s="104">
        <f t="shared" si="372"/>
        <v>0</v>
      </c>
      <c r="TSB70" s="104">
        <f t="shared" si="372"/>
        <v>0</v>
      </c>
      <c r="TSC70" s="104">
        <f t="shared" si="372"/>
        <v>0</v>
      </c>
      <c r="TSD70" s="104">
        <f t="shared" si="372"/>
        <v>0</v>
      </c>
      <c r="TSE70" s="104">
        <f t="shared" si="372"/>
        <v>0</v>
      </c>
      <c r="TSF70" s="104">
        <f t="shared" si="372"/>
        <v>0</v>
      </c>
      <c r="TSG70" s="104">
        <f t="shared" si="372"/>
        <v>0</v>
      </c>
      <c r="TSH70" s="104">
        <f t="shared" si="372"/>
        <v>0</v>
      </c>
      <c r="TSI70" s="104">
        <f t="shared" si="372"/>
        <v>0</v>
      </c>
      <c r="TSJ70" s="104">
        <f t="shared" si="372"/>
        <v>0</v>
      </c>
      <c r="TSK70" s="104">
        <f t="shared" si="372"/>
        <v>0</v>
      </c>
      <c r="TSL70" s="104">
        <f t="shared" si="372"/>
        <v>0</v>
      </c>
      <c r="TSM70" s="104">
        <f t="shared" si="372"/>
        <v>0</v>
      </c>
      <c r="TSN70" s="104">
        <f t="shared" si="372"/>
        <v>0</v>
      </c>
      <c r="TSO70" s="104">
        <f t="shared" si="372"/>
        <v>0</v>
      </c>
      <c r="TSP70" s="104">
        <f t="shared" si="372"/>
        <v>0</v>
      </c>
      <c r="TSQ70" s="104">
        <f t="shared" si="372"/>
        <v>0</v>
      </c>
      <c r="TSR70" s="104">
        <f t="shared" si="372"/>
        <v>0</v>
      </c>
      <c r="TSS70" s="104">
        <f t="shared" ref="TSS70:TVD70" si="373">+TSS10+TSS18+TSS27+TSS33+TSS39+TSS45+TSS58-TSS69+TSS50</f>
        <v>0</v>
      </c>
      <c r="TST70" s="104">
        <f t="shared" si="373"/>
        <v>0</v>
      </c>
      <c r="TSU70" s="104">
        <f t="shared" si="373"/>
        <v>0</v>
      </c>
      <c r="TSV70" s="104">
        <f t="shared" si="373"/>
        <v>0</v>
      </c>
      <c r="TSW70" s="104">
        <f t="shared" si="373"/>
        <v>0</v>
      </c>
      <c r="TSX70" s="104">
        <f t="shared" si="373"/>
        <v>0</v>
      </c>
      <c r="TSY70" s="104">
        <f t="shared" si="373"/>
        <v>0</v>
      </c>
      <c r="TSZ70" s="104">
        <f t="shared" si="373"/>
        <v>0</v>
      </c>
      <c r="TTA70" s="104">
        <f t="shared" si="373"/>
        <v>0</v>
      </c>
      <c r="TTB70" s="104">
        <f t="shared" si="373"/>
        <v>0</v>
      </c>
      <c r="TTC70" s="104">
        <f t="shared" si="373"/>
        <v>0</v>
      </c>
      <c r="TTD70" s="104">
        <f t="shared" si="373"/>
        <v>0</v>
      </c>
      <c r="TTE70" s="104">
        <f t="shared" si="373"/>
        <v>0</v>
      </c>
      <c r="TTF70" s="104">
        <f t="shared" si="373"/>
        <v>0</v>
      </c>
      <c r="TTG70" s="104">
        <f t="shared" si="373"/>
        <v>0</v>
      </c>
      <c r="TTH70" s="104">
        <f t="shared" si="373"/>
        <v>0</v>
      </c>
      <c r="TTI70" s="104">
        <f t="shared" si="373"/>
        <v>0</v>
      </c>
      <c r="TTJ70" s="104">
        <f t="shared" si="373"/>
        <v>0</v>
      </c>
      <c r="TTK70" s="104">
        <f t="shared" si="373"/>
        <v>0</v>
      </c>
      <c r="TTL70" s="104">
        <f t="shared" si="373"/>
        <v>0</v>
      </c>
      <c r="TTM70" s="104">
        <f t="shared" si="373"/>
        <v>0</v>
      </c>
      <c r="TTN70" s="104">
        <f t="shared" si="373"/>
        <v>0</v>
      </c>
      <c r="TTO70" s="104">
        <f t="shared" si="373"/>
        <v>0</v>
      </c>
      <c r="TTP70" s="104">
        <f t="shared" si="373"/>
        <v>0</v>
      </c>
      <c r="TTQ70" s="104">
        <f t="shared" si="373"/>
        <v>0</v>
      </c>
      <c r="TTR70" s="104">
        <f t="shared" si="373"/>
        <v>0</v>
      </c>
      <c r="TTS70" s="104">
        <f t="shared" si="373"/>
        <v>0</v>
      </c>
      <c r="TTT70" s="104">
        <f t="shared" si="373"/>
        <v>0</v>
      </c>
      <c r="TTU70" s="104">
        <f t="shared" si="373"/>
        <v>0</v>
      </c>
      <c r="TTV70" s="104">
        <f t="shared" si="373"/>
        <v>0</v>
      </c>
      <c r="TTW70" s="104">
        <f t="shared" si="373"/>
        <v>0</v>
      </c>
      <c r="TTX70" s="104">
        <f t="shared" si="373"/>
        <v>0</v>
      </c>
      <c r="TTY70" s="104">
        <f t="shared" si="373"/>
        <v>0</v>
      </c>
      <c r="TTZ70" s="104">
        <f t="shared" si="373"/>
        <v>0</v>
      </c>
      <c r="TUA70" s="104">
        <f t="shared" si="373"/>
        <v>0</v>
      </c>
      <c r="TUB70" s="104">
        <f t="shared" si="373"/>
        <v>0</v>
      </c>
      <c r="TUC70" s="104">
        <f t="shared" si="373"/>
        <v>0</v>
      </c>
      <c r="TUD70" s="104">
        <f t="shared" si="373"/>
        <v>0</v>
      </c>
      <c r="TUE70" s="104">
        <f t="shared" si="373"/>
        <v>0</v>
      </c>
      <c r="TUF70" s="104">
        <f t="shared" si="373"/>
        <v>0</v>
      </c>
      <c r="TUG70" s="104">
        <f t="shared" si="373"/>
        <v>0</v>
      </c>
      <c r="TUH70" s="104">
        <f t="shared" si="373"/>
        <v>0</v>
      </c>
      <c r="TUI70" s="104">
        <f t="shared" si="373"/>
        <v>0</v>
      </c>
      <c r="TUJ70" s="104">
        <f t="shared" si="373"/>
        <v>0</v>
      </c>
      <c r="TUK70" s="104">
        <f t="shared" si="373"/>
        <v>0</v>
      </c>
      <c r="TUL70" s="104">
        <f t="shared" si="373"/>
        <v>0</v>
      </c>
      <c r="TUM70" s="104">
        <f t="shared" si="373"/>
        <v>0</v>
      </c>
      <c r="TUN70" s="104">
        <f t="shared" si="373"/>
        <v>0</v>
      </c>
      <c r="TUO70" s="104">
        <f t="shared" si="373"/>
        <v>0</v>
      </c>
      <c r="TUP70" s="104">
        <f t="shared" si="373"/>
        <v>0</v>
      </c>
      <c r="TUQ70" s="104">
        <f t="shared" si="373"/>
        <v>0</v>
      </c>
      <c r="TUR70" s="104">
        <f t="shared" si="373"/>
        <v>0</v>
      </c>
      <c r="TUS70" s="104">
        <f t="shared" si="373"/>
        <v>0</v>
      </c>
      <c r="TUT70" s="104">
        <f t="shared" si="373"/>
        <v>0</v>
      </c>
      <c r="TUU70" s="104">
        <f t="shared" si="373"/>
        <v>0</v>
      </c>
      <c r="TUV70" s="104">
        <f t="shared" si="373"/>
        <v>0</v>
      </c>
      <c r="TUW70" s="104">
        <f t="shared" si="373"/>
        <v>0</v>
      </c>
      <c r="TUX70" s="104">
        <f t="shared" si="373"/>
        <v>0</v>
      </c>
      <c r="TUY70" s="104">
        <f t="shared" si="373"/>
        <v>0</v>
      </c>
      <c r="TUZ70" s="104">
        <f t="shared" si="373"/>
        <v>0</v>
      </c>
      <c r="TVA70" s="104">
        <f t="shared" si="373"/>
        <v>0</v>
      </c>
      <c r="TVB70" s="104">
        <f t="shared" si="373"/>
        <v>0</v>
      </c>
      <c r="TVC70" s="104">
        <f t="shared" si="373"/>
        <v>0</v>
      </c>
      <c r="TVD70" s="104">
        <f t="shared" si="373"/>
        <v>0</v>
      </c>
      <c r="TVE70" s="104">
        <f t="shared" ref="TVE70:TXP70" si="374">+TVE10+TVE18+TVE27+TVE33+TVE39+TVE45+TVE58-TVE69+TVE50</f>
        <v>0</v>
      </c>
      <c r="TVF70" s="104">
        <f t="shared" si="374"/>
        <v>0</v>
      </c>
      <c r="TVG70" s="104">
        <f t="shared" si="374"/>
        <v>0</v>
      </c>
      <c r="TVH70" s="104">
        <f t="shared" si="374"/>
        <v>0</v>
      </c>
      <c r="TVI70" s="104">
        <f t="shared" si="374"/>
        <v>0</v>
      </c>
      <c r="TVJ70" s="104">
        <f t="shared" si="374"/>
        <v>0</v>
      </c>
      <c r="TVK70" s="104">
        <f t="shared" si="374"/>
        <v>0</v>
      </c>
      <c r="TVL70" s="104">
        <f t="shared" si="374"/>
        <v>0</v>
      </c>
      <c r="TVM70" s="104">
        <f t="shared" si="374"/>
        <v>0</v>
      </c>
      <c r="TVN70" s="104">
        <f t="shared" si="374"/>
        <v>0</v>
      </c>
      <c r="TVO70" s="104">
        <f t="shared" si="374"/>
        <v>0</v>
      </c>
      <c r="TVP70" s="104">
        <f t="shared" si="374"/>
        <v>0</v>
      </c>
      <c r="TVQ70" s="104">
        <f t="shared" si="374"/>
        <v>0</v>
      </c>
      <c r="TVR70" s="104">
        <f t="shared" si="374"/>
        <v>0</v>
      </c>
      <c r="TVS70" s="104">
        <f t="shared" si="374"/>
        <v>0</v>
      </c>
      <c r="TVT70" s="104">
        <f t="shared" si="374"/>
        <v>0</v>
      </c>
      <c r="TVU70" s="104">
        <f t="shared" si="374"/>
        <v>0</v>
      </c>
      <c r="TVV70" s="104">
        <f t="shared" si="374"/>
        <v>0</v>
      </c>
      <c r="TVW70" s="104">
        <f t="shared" si="374"/>
        <v>0</v>
      </c>
      <c r="TVX70" s="104">
        <f t="shared" si="374"/>
        <v>0</v>
      </c>
      <c r="TVY70" s="104">
        <f t="shared" si="374"/>
        <v>0</v>
      </c>
      <c r="TVZ70" s="104">
        <f t="shared" si="374"/>
        <v>0</v>
      </c>
      <c r="TWA70" s="104">
        <f t="shared" si="374"/>
        <v>0</v>
      </c>
      <c r="TWB70" s="104">
        <f t="shared" si="374"/>
        <v>0</v>
      </c>
      <c r="TWC70" s="104">
        <f t="shared" si="374"/>
        <v>0</v>
      </c>
      <c r="TWD70" s="104">
        <f t="shared" si="374"/>
        <v>0</v>
      </c>
      <c r="TWE70" s="104">
        <f t="shared" si="374"/>
        <v>0</v>
      </c>
      <c r="TWF70" s="104">
        <f t="shared" si="374"/>
        <v>0</v>
      </c>
      <c r="TWG70" s="104">
        <f t="shared" si="374"/>
        <v>0</v>
      </c>
      <c r="TWH70" s="104">
        <f t="shared" si="374"/>
        <v>0</v>
      </c>
      <c r="TWI70" s="104">
        <f t="shared" si="374"/>
        <v>0</v>
      </c>
      <c r="TWJ70" s="104">
        <f t="shared" si="374"/>
        <v>0</v>
      </c>
      <c r="TWK70" s="104">
        <f t="shared" si="374"/>
        <v>0</v>
      </c>
      <c r="TWL70" s="104">
        <f t="shared" si="374"/>
        <v>0</v>
      </c>
      <c r="TWM70" s="104">
        <f t="shared" si="374"/>
        <v>0</v>
      </c>
      <c r="TWN70" s="104">
        <f t="shared" si="374"/>
        <v>0</v>
      </c>
      <c r="TWO70" s="104">
        <f t="shared" si="374"/>
        <v>0</v>
      </c>
      <c r="TWP70" s="104">
        <f t="shared" si="374"/>
        <v>0</v>
      </c>
      <c r="TWQ70" s="104">
        <f t="shared" si="374"/>
        <v>0</v>
      </c>
      <c r="TWR70" s="104">
        <f t="shared" si="374"/>
        <v>0</v>
      </c>
      <c r="TWS70" s="104">
        <f t="shared" si="374"/>
        <v>0</v>
      </c>
      <c r="TWT70" s="104">
        <f t="shared" si="374"/>
        <v>0</v>
      </c>
      <c r="TWU70" s="104">
        <f t="shared" si="374"/>
        <v>0</v>
      </c>
      <c r="TWV70" s="104">
        <f t="shared" si="374"/>
        <v>0</v>
      </c>
      <c r="TWW70" s="104">
        <f t="shared" si="374"/>
        <v>0</v>
      </c>
      <c r="TWX70" s="104">
        <f t="shared" si="374"/>
        <v>0</v>
      </c>
      <c r="TWY70" s="104">
        <f t="shared" si="374"/>
        <v>0</v>
      </c>
      <c r="TWZ70" s="104">
        <f t="shared" si="374"/>
        <v>0</v>
      </c>
      <c r="TXA70" s="104">
        <f t="shared" si="374"/>
        <v>0</v>
      </c>
      <c r="TXB70" s="104">
        <f t="shared" si="374"/>
        <v>0</v>
      </c>
      <c r="TXC70" s="104">
        <f t="shared" si="374"/>
        <v>0</v>
      </c>
      <c r="TXD70" s="104">
        <f t="shared" si="374"/>
        <v>0</v>
      </c>
      <c r="TXE70" s="104">
        <f t="shared" si="374"/>
        <v>0</v>
      </c>
      <c r="TXF70" s="104">
        <f t="shared" si="374"/>
        <v>0</v>
      </c>
      <c r="TXG70" s="104">
        <f t="shared" si="374"/>
        <v>0</v>
      </c>
      <c r="TXH70" s="104">
        <f t="shared" si="374"/>
        <v>0</v>
      </c>
      <c r="TXI70" s="104">
        <f t="shared" si="374"/>
        <v>0</v>
      </c>
      <c r="TXJ70" s="104">
        <f t="shared" si="374"/>
        <v>0</v>
      </c>
      <c r="TXK70" s="104">
        <f t="shared" si="374"/>
        <v>0</v>
      </c>
      <c r="TXL70" s="104">
        <f t="shared" si="374"/>
        <v>0</v>
      </c>
      <c r="TXM70" s="104">
        <f t="shared" si="374"/>
        <v>0</v>
      </c>
      <c r="TXN70" s="104">
        <f t="shared" si="374"/>
        <v>0</v>
      </c>
      <c r="TXO70" s="104">
        <f t="shared" si="374"/>
        <v>0</v>
      </c>
      <c r="TXP70" s="104">
        <f t="shared" si="374"/>
        <v>0</v>
      </c>
      <c r="TXQ70" s="104">
        <f t="shared" ref="TXQ70:UAB70" si="375">+TXQ10+TXQ18+TXQ27+TXQ33+TXQ39+TXQ45+TXQ58-TXQ69+TXQ50</f>
        <v>0</v>
      </c>
      <c r="TXR70" s="104">
        <f t="shared" si="375"/>
        <v>0</v>
      </c>
      <c r="TXS70" s="104">
        <f t="shared" si="375"/>
        <v>0</v>
      </c>
      <c r="TXT70" s="104">
        <f t="shared" si="375"/>
        <v>0</v>
      </c>
      <c r="TXU70" s="104">
        <f t="shared" si="375"/>
        <v>0</v>
      </c>
      <c r="TXV70" s="104">
        <f t="shared" si="375"/>
        <v>0</v>
      </c>
      <c r="TXW70" s="104">
        <f t="shared" si="375"/>
        <v>0</v>
      </c>
      <c r="TXX70" s="104">
        <f t="shared" si="375"/>
        <v>0</v>
      </c>
      <c r="TXY70" s="104">
        <f t="shared" si="375"/>
        <v>0</v>
      </c>
      <c r="TXZ70" s="104">
        <f t="shared" si="375"/>
        <v>0</v>
      </c>
      <c r="TYA70" s="104">
        <f t="shared" si="375"/>
        <v>0</v>
      </c>
      <c r="TYB70" s="104">
        <f t="shared" si="375"/>
        <v>0</v>
      </c>
      <c r="TYC70" s="104">
        <f t="shared" si="375"/>
        <v>0</v>
      </c>
      <c r="TYD70" s="104">
        <f t="shared" si="375"/>
        <v>0</v>
      </c>
      <c r="TYE70" s="104">
        <f t="shared" si="375"/>
        <v>0</v>
      </c>
      <c r="TYF70" s="104">
        <f t="shared" si="375"/>
        <v>0</v>
      </c>
      <c r="TYG70" s="104">
        <f t="shared" si="375"/>
        <v>0</v>
      </c>
      <c r="TYH70" s="104">
        <f t="shared" si="375"/>
        <v>0</v>
      </c>
      <c r="TYI70" s="104">
        <f t="shared" si="375"/>
        <v>0</v>
      </c>
      <c r="TYJ70" s="104">
        <f t="shared" si="375"/>
        <v>0</v>
      </c>
      <c r="TYK70" s="104">
        <f t="shared" si="375"/>
        <v>0</v>
      </c>
      <c r="TYL70" s="104">
        <f t="shared" si="375"/>
        <v>0</v>
      </c>
      <c r="TYM70" s="104">
        <f t="shared" si="375"/>
        <v>0</v>
      </c>
      <c r="TYN70" s="104">
        <f t="shared" si="375"/>
        <v>0</v>
      </c>
      <c r="TYO70" s="104">
        <f t="shared" si="375"/>
        <v>0</v>
      </c>
      <c r="TYP70" s="104">
        <f t="shared" si="375"/>
        <v>0</v>
      </c>
      <c r="TYQ70" s="104">
        <f t="shared" si="375"/>
        <v>0</v>
      </c>
      <c r="TYR70" s="104">
        <f t="shared" si="375"/>
        <v>0</v>
      </c>
      <c r="TYS70" s="104">
        <f t="shared" si="375"/>
        <v>0</v>
      </c>
      <c r="TYT70" s="104">
        <f t="shared" si="375"/>
        <v>0</v>
      </c>
      <c r="TYU70" s="104">
        <f t="shared" si="375"/>
        <v>0</v>
      </c>
      <c r="TYV70" s="104">
        <f t="shared" si="375"/>
        <v>0</v>
      </c>
      <c r="TYW70" s="104">
        <f t="shared" si="375"/>
        <v>0</v>
      </c>
      <c r="TYX70" s="104">
        <f t="shared" si="375"/>
        <v>0</v>
      </c>
      <c r="TYY70" s="104">
        <f t="shared" si="375"/>
        <v>0</v>
      </c>
      <c r="TYZ70" s="104">
        <f t="shared" si="375"/>
        <v>0</v>
      </c>
      <c r="TZA70" s="104">
        <f t="shared" si="375"/>
        <v>0</v>
      </c>
      <c r="TZB70" s="104">
        <f t="shared" si="375"/>
        <v>0</v>
      </c>
      <c r="TZC70" s="104">
        <f t="shared" si="375"/>
        <v>0</v>
      </c>
      <c r="TZD70" s="104">
        <f t="shared" si="375"/>
        <v>0</v>
      </c>
      <c r="TZE70" s="104">
        <f t="shared" si="375"/>
        <v>0</v>
      </c>
      <c r="TZF70" s="104">
        <f t="shared" si="375"/>
        <v>0</v>
      </c>
      <c r="TZG70" s="104">
        <f t="shared" si="375"/>
        <v>0</v>
      </c>
      <c r="TZH70" s="104">
        <f t="shared" si="375"/>
        <v>0</v>
      </c>
      <c r="TZI70" s="104">
        <f t="shared" si="375"/>
        <v>0</v>
      </c>
      <c r="TZJ70" s="104">
        <f t="shared" si="375"/>
        <v>0</v>
      </c>
      <c r="TZK70" s="104">
        <f t="shared" si="375"/>
        <v>0</v>
      </c>
      <c r="TZL70" s="104">
        <f t="shared" si="375"/>
        <v>0</v>
      </c>
      <c r="TZM70" s="104">
        <f t="shared" si="375"/>
        <v>0</v>
      </c>
      <c r="TZN70" s="104">
        <f t="shared" si="375"/>
        <v>0</v>
      </c>
      <c r="TZO70" s="104">
        <f t="shared" si="375"/>
        <v>0</v>
      </c>
      <c r="TZP70" s="104">
        <f t="shared" si="375"/>
        <v>0</v>
      </c>
      <c r="TZQ70" s="104">
        <f t="shared" si="375"/>
        <v>0</v>
      </c>
      <c r="TZR70" s="104">
        <f t="shared" si="375"/>
        <v>0</v>
      </c>
      <c r="TZS70" s="104">
        <f t="shared" si="375"/>
        <v>0</v>
      </c>
      <c r="TZT70" s="104">
        <f t="shared" si="375"/>
        <v>0</v>
      </c>
      <c r="TZU70" s="104">
        <f t="shared" si="375"/>
        <v>0</v>
      </c>
      <c r="TZV70" s="104">
        <f t="shared" si="375"/>
        <v>0</v>
      </c>
      <c r="TZW70" s="104">
        <f t="shared" si="375"/>
        <v>0</v>
      </c>
      <c r="TZX70" s="104">
        <f t="shared" si="375"/>
        <v>0</v>
      </c>
      <c r="TZY70" s="104">
        <f t="shared" si="375"/>
        <v>0</v>
      </c>
      <c r="TZZ70" s="104">
        <f t="shared" si="375"/>
        <v>0</v>
      </c>
      <c r="UAA70" s="104">
        <f t="shared" si="375"/>
        <v>0</v>
      </c>
      <c r="UAB70" s="104">
        <f t="shared" si="375"/>
        <v>0</v>
      </c>
      <c r="UAC70" s="104">
        <f t="shared" ref="UAC70:UCN70" si="376">+UAC10+UAC18+UAC27+UAC33+UAC39+UAC45+UAC58-UAC69+UAC50</f>
        <v>0</v>
      </c>
      <c r="UAD70" s="104">
        <f t="shared" si="376"/>
        <v>0</v>
      </c>
      <c r="UAE70" s="104">
        <f t="shared" si="376"/>
        <v>0</v>
      </c>
      <c r="UAF70" s="104">
        <f t="shared" si="376"/>
        <v>0</v>
      </c>
      <c r="UAG70" s="104">
        <f t="shared" si="376"/>
        <v>0</v>
      </c>
      <c r="UAH70" s="104">
        <f t="shared" si="376"/>
        <v>0</v>
      </c>
      <c r="UAI70" s="104">
        <f t="shared" si="376"/>
        <v>0</v>
      </c>
      <c r="UAJ70" s="104">
        <f t="shared" si="376"/>
        <v>0</v>
      </c>
      <c r="UAK70" s="104">
        <f t="shared" si="376"/>
        <v>0</v>
      </c>
      <c r="UAL70" s="104">
        <f t="shared" si="376"/>
        <v>0</v>
      </c>
      <c r="UAM70" s="104">
        <f t="shared" si="376"/>
        <v>0</v>
      </c>
      <c r="UAN70" s="104">
        <f t="shared" si="376"/>
        <v>0</v>
      </c>
      <c r="UAO70" s="104">
        <f t="shared" si="376"/>
        <v>0</v>
      </c>
      <c r="UAP70" s="104">
        <f t="shared" si="376"/>
        <v>0</v>
      </c>
      <c r="UAQ70" s="104">
        <f t="shared" si="376"/>
        <v>0</v>
      </c>
      <c r="UAR70" s="104">
        <f t="shared" si="376"/>
        <v>0</v>
      </c>
      <c r="UAS70" s="104">
        <f t="shared" si="376"/>
        <v>0</v>
      </c>
      <c r="UAT70" s="104">
        <f t="shared" si="376"/>
        <v>0</v>
      </c>
      <c r="UAU70" s="104">
        <f t="shared" si="376"/>
        <v>0</v>
      </c>
      <c r="UAV70" s="104">
        <f t="shared" si="376"/>
        <v>0</v>
      </c>
      <c r="UAW70" s="104">
        <f t="shared" si="376"/>
        <v>0</v>
      </c>
      <c r="UAX70" s="104">
        <f t="shared" si="376"/>
        <v>0</v>
      </c>
      <c r="UAY70" s="104">
        <f t="shared" si="376"/>
        <v>0</v>
      </c>
      <c r="UAZ70" s="104">
        <f t="shared" si="376"/>
        <v>0</v>
      </c>
      <c r="UBA70" s="104">
        <f t="shared" si="376"/>
        <v>0</v>
      </c>
      <c r="UBB70" s="104">
        <f t="shared" si="376"/>
        <v>0</v>
      </c>
      <c r="UBC70" s="104">
        <f t="shared" si="376"/>
        <v>0</v>
      </c>
      <c r="UBD70" s="104">
        <f t="shared" si="376"/>
        <v>0</v>
      </c>
      <c r="UBE70" s="104">
        <f t="shared" si="376"/>
        <v>0</v>
      </c>
      <c r="UBF70" s="104">
        <f t="shared" si="376"/>
        <v>0</v>
      </c>
      <c r="UBG70" s="104">
        <f t="shared" si="376"/>
        <v>0</v>
      </c>
      <c r="UBH70" s="104">
        <f t="shared" si="376"/>
        <v>0</v>
      </c>
      <c r="UBI70" s="104">
        <f t="shared" si="376"/>
        <v>0</v>
      </c>
      <c r="UBJ70" s="104">
        <f t="shared" si="376"/>
        <v>0</v>
      </c>
      <c r="UBK70" s="104">
        <f t="shared" si="376"/>
        <v>0</v>
      </c>
      <c r="UBL70" s="104">
        <f t="shared" si="376"/>
        <v>0</v>
      </c>
      <c r="UBM70" s="104">
        <f t="shared" si="376"/>
        <v>0</v>
      </c>
      <c r="UBN70" s="104">
        <f t="shared" si="376"/>
        <v>0</v>
      </c>
      <c r="UBO70" s="104">
        <f t="shared" si="376"/>
        <v>0</v>
      </c>
      <c r="UBP70" s="104">
        <f t="shared" si="376"/>
        <v>0</v>
      </c>
      <c r="UBQ70" s="104">
        <f t="shared" si="376"/>
        <v>0</v>
      </c>
      <c r="UBR70" s="104">
        <f t="shared" si="376"/>
        <v>0</v>
      </c>
      <c r="UBS70" s="104">
        <f t="shared" si="376"/>
        <v>0</v>
      </c>
      <c r="UBT70" s="104">
        <f t="shared" si="376"/>
        <v>0</v>
      </c>
      <c r="UBU70" s="104">
        <f t="shared" si="376"/>
        <v>0</v>
      </c>
      <c r="UBV70" s="104">
        <f t="shared" si="376"/>
        <v>0</v>
      </c>
      <c r="UBW70" s="104">
        <f t="shared" si="376"/>
        <v>0</v>
      </c>
      <c r="UBX70" s="104">
        <f t="shared" si="376"/>
        <v>0</v>
      </c>
      <c r="UBY70" s="104">
        <f t="shared" si="376"/>
        <v>0</v>
      </c>
      <c r="UBZ70" s="104">
        <f t="shared" si="376"/>
        <v>0</v>
      </c>
      <c r="UCA70" s="104">
        <f t="shared" si="376"/>
        <v>0</v>
      </c>
      <c r="UCB70" s="104">
        <f t="shared" si="376"/>
        <v>0</v>
      </c>
      <c r="UCC70" s="104">
        <f t="shared" si="376"/>
        <v>0</v>
      </c>
      <c r="UCD70" s="104">
        <f t="shared" si="376"/>
        <v>0</v>
      </c>
      <c r="UCE70" s="104">
        <f t="shared" si="376"/>
        <v>0</v>
      </c>
      <c r="UCF70" s="104">
        <f t="shared" si="376"/>
        <v>0</v>
      </c>
      <c r="UCG70" s="104">
        <f t="shared" si="376"/>
        <v>0</v>
      </c>
      <c r="UCH70" s="104">
        <f t="shared" si="376"/>
        <v>0</v>
      </c>
      <c r="UCI70" s="104">
        <f t="shared" si="376"/>
        <v>0</v>
      </c>
      <c r="UCJ70" s="104">
        <f t="shared" si="376"/>
        <v>0</v>
      </c>
      <c r="UCK70" s="104">
        <f t="shared" si="376"/>
        <v>0</v>
      </c>
      <c r="UCL70" s="104">
        <f t="shared" si="376"/>
        <v>0</v>
      </c>
      <c r="UCM70" s="104">
        <f t="shared" si="376"/>
        <v>0</v>
      </c>
      <c r="UCN70" s="104">
        <f t="shared" si="376"/>
        <v>0</v>
      </c>
      <c r="UCO70" s="104">
        <f t="shared" ref="UCO70:UEZ70" si="377">+UCO10+UCO18+UCO27+UCO33+UCO39+UCO45+UCO58-UCO69+UCO50</f>
        <v>0</v>
      </c>
      <c r="UCP70" s="104">
        <f t="shared" si="377"/>
        <v>0</v>
      </c>
      <c r="UCQ70" s="104">
        <f t="shared" si="377"/>
        <v>0</v>
      </c>
      <c r="UCR70" s="104">
        <f t="shared" si="377"/>
        <v>0</v>
      </c>
      <c r="UCS70" s="104">
        <f t="shared" si="377"/>
        <v>0</v>
      </c>
      <c r="UCT70" s="104">
        <f t="shared" si="377"/>
        <v>0</v>
      </c>
      <c r="UCU70" s="104">
        <f t="shared" si="377"/>
        <v>0</v>
      </c>
      <c r="UCV70" s="104">
        <f t="shared" si="377"/>
        <v>0</v>
      </c>
      <c r="UCW70" s="104">
        <f t="shared" si="377"/>
        <v>0</v>
      </c>
      <c r="UCX70" s="104">
        <f t="shared" si="377"/>
        <v>0</v>
      </c>
      <c r="UCY70" s="104">
        <f t="shared" si="377"/>
        <v>0</v>
      </c>
      <c r="UCZ70" s="104">
        <f t="shared" si="377"/>
        <v>0</v>
      </c>
      <c r="UDA70" s="104">
        <f t="shared" si="377"/>
        <v>0</v>
      </c>
      <c r="UDB70" s="104">
        <f t="shared" si="377"/>
        <v>0</v>
      </c>
      <c r="UDC70" s="104">
        <f t="shared" si="377"/>
        <v>0</v>
      </c>
      <c r="UDD70" s="104">
        <f t="shared" si="377"/>
        <v>0</v>
      </c>
      <c r="UDE70" s="104">
        <f t="shared" si="377"/>
        <v>0</v>
      </c>
      <c r="UDF70" s="104">
        <f t="shared" si="377"/>
        <v>0</v>
      </c>
      <c r="UDG70" s="104">
        <f t="shared" si="377"/>
        <v>0</v>
      </c>
      <c r="UDH70" s="104">
        <f t="shared" si="377"/>
        <v>0</v>
      </c>
      <c r="UDI70" s="104">
        <f t="shared" si="377"/>
        <v>0</v>
      </c>
      <c r="UDJ70" s="104">
        <f t="shared" si="377"/>
        <v>0</v>
      </c>
      <c r="UDK70" s="104">
        <f t="shared" si="377"/>
        <v>0</v>
      </c>
      <c r="UDL70" s="104">
        <f t="shared" si="377"/>
        <v>0</v>
      </c>
      <c r="UDM70" s="104">
        <f t="shared" si="377"/>
        <v>0</v>
      </c>
      <c r="UDN70" s="104">
        <f t="shared" si="377"/>
        <v>0</v>
      </c>
      <c r="UDO70" s="104">
        <f t="shared" si="377"/>
        <v>0</v>
      </c>
      <c r="UDP70" s="104">
        <f t="shared" si="377"/>
        <v>0</v>
      </c>
      <c r="UDQ70" s="104">
        <f t="shared" si="377"/>
        <v>0</v>
      </c>
      <c r="UDR70" s="104">
        <f t="shared" si="377"/>
        <v>0</v>
      </c>
      <c r="UDS70" s="104">
        <f t="shared" si="377"/>
        <v>0</v>
      </c>
      <c r="UDT70" s="104">
        <f t="shared" si="377"/>
        <v>0</v>
      </c>
      <c r="UDU70" s="104">
        <f t="shared" si="377"/>
        <v>0</v>
      </c>
      <c r="UDV70" s="104">
        <f t="shared" si="377"/>
        <v>0</v>
      </c>
      <c r="UDW70" s="104">
        <f t="shared" si="377"/>
        <v>0</v>
      </c>
      <c r="UDX70" s="104">
        <f t="shared" si="377"/>
        <v>0</v>
      </c>
      <c r="UDY70" s="104">
        <f t="shared" si="377"/>
        <v>0</v>
      </c>
      <c r="UDZ70" s="104">
        <f t="shared" si="377"/>
        <v>0</v>
      </c>
      <c r="UEA70" s="104">
        <f t="shared" si="377"/>
        <v>0</v>
      </c>
      <c r="UEB70" s="104">
        <f t="shared" si="377"/>
        <v>0</v>
      </c>
      <c r="UEC70" s="104">
        <f t="shared" si="377"/>
        <v>0</v>
      </c>
      <c r="UED70" s="104">
        <f t="shared" si="377"/>
        <v>0</v>
      </c>
      <c r="UEE70" s="104">
        <f t="shared" si="377"/>
        <v>0</v>
      </c>
      <c r="UEF70" s="104">
        <f t="shared" si="377"/>
        <v>0</v>
      </c>
      <c r="UEG70" s="104">
        <f t="shared" si="377"/>
        <v>0</v>
      </c>
      <c r="UEH70" s="104">
        <f t="shared" si="377"/>
        <v>0</v>
      </c>
      <c r="UEI70" s="104">
        <f t="shared" si="377"/>
        <v>0</v>
      </c>
      <c r="UEJ70" s="104">
        <f t="shared" si="377"/>
        <v>0</v>
      </c>
      <c r="UEK70" s="104">
        <f t="shared" si="377"/>
        <v>0</v>
      </c>
      <c r="UEL70" s="104">
        <f t="shared" si="377"/>
        <v>0</v>
      </c>
      <c r="UEM70" s="104">
        <f t="shared" si="377"/>
        <v>0</v>
      </c>
      <c r="UEN70" s="104">
        <f t="shared" si="377"/>
        <v>0</v>
      </c>
      <c r="UEO70" s="104">
        <f t="shared" si="377"/>
        <v>0</v>
      </c>
      <c r="UEP70" s="104">
        <f t="shared" si="377"/>
        <v>0</v>
      </c>
      <c r="UEQ70" s="104">
        <f t="shared" si="377"/>
        <v>0</v>
      </c>
      <c r="UER70" s="104">
        <f t="shared" si="377"/>
        <v>0</v>
      </c>
      <c r="UES70" s="104">
        <f t="shared" si="377"/>
        <v>0</v>
      </c>
      <c r="UET70" s="104">
        <f t="shared" si="377"/>
        <v>0</v>
      </c>
      <c r="UEU70" s="104">
        <f t="shared" si="377"/>
        <v>0</v>
      </c>
      <c r="UEV70" s="104">
        <f t="shared" si="377"/>
        <v>0</v>
      </c>
      <c r="UEW70" s="104">
        <f t="shared" si="377"/>
        <v>0</v>
      </c>
      <c r="UEX70" s="104">
        <f t="shared" si="377"/>
        <v>0</v>
      </c>
      <c r="UEY70" s="104">
        <f t="shared" si="377"/>
        <v>0</v>
      </c>
      <c r="UEZ70" s="104">
        <f t="shared" si="377"/>
        <v>0</v>
      </c>
      <c r="UFA70" s="104">
        <f t="shared" ref="UFA70:UHL70" si="378">+UFA10+UFA18+UFA27+UFA33+UFA39+UFA45+UFA58-UFA69+UFA50</f>
        <v>0</v>
      </c>
      <c r="UFB70" s="104">
        <f t="shared" si="378"/>
        <v>0</v>
      </c>
      <c r="UFC70" s="104">
        <f t="shared" si="378"/>
        <v>0</v>
      </c>
      <c r="UFD70" s="104">
        <f t="shared" si="378"/>
        <v>0</v>
      </c>
      <c r="UFE70" s="104">
        <f t="shared" si="378"/>
        <v>0</v>
      </c>
      <c r="UFF70" s="104">
        <f t="shared" si="378"/>
        <v>0</v>
      </c>
      <c r="UFG70" s="104">
        <f t="shared" si="378"/>
        <v>0</v>
      </c>
      <c r="UFH70" s="104">
        <f t="shared" si="378"/>
        <v>0</v>
      </c>
      <c r="UFI70" s="104">
        <f t="shared" si="378"/>
        <v>0</v>
      </c>
      <c r="UFJ70" s="104">
        <f t="shared" si="378"/>
        <v>0</v>
      </c>
      <c r="UFK70" s="104">
        <f t="shared" si="378"/>
        <v>0</v>
      </c>
      <c r="UFL70" s="104">
        <f t="shared" si="378"/>
        <v>0</v>
      </c>
      <c r="UFM70" s="104">
        <f t="shared" si="378"/>
        <v>0</v>
      </c>
      <c r="UFN70" s="104">
        <f t="shared" si="378"/>
        <v>0</v>
      </c>
      <c r="UFO70" s="104">
        <f t="shared" si="378"/>
        <v>0</v>
      </c>
      <c r="UFP70" s="104">
        <f t="shared" si="378"/>
        <v>0</v>
      </c>
      <c r="UFQ70" s="104">
        <f t="shared" si="378"/>
        <v>0</v>
      </c>
      <c r="UFR70" s="104">
        <f t="shared" si="378"/>
        <v>0</v>
      </c>
      <c r="UFS70" s="104">
        <f t="shared" si="378"/>
        <v>0</v>
      </c>
      <c r="UFT70" s="104">
        <f t="shared" si="378"/>
        <v>0</v>
      </c>
      <c r="UFU70" s="104">
        <f t="shared" si="378"/>
        <v>0</v>
      </c>
      <c r="UFV70" s="104">
        <f t="shared" si="378"/>
        <v>0</v>
      </c>
      <c r="UFW70" s="104">
        <f t="shared" si="378"/>
        <v>0</v>
      </c>
      <c r="UFX70" s="104">
        <f t="shared" si="378"/>
        <v>0</v>
      </c>
      <c r="UFY70" s="104">
        <f t="shared" si="378"/>
        <v>0</v>
      </c>
      <c r="UFZ70" s="104">
        <f t="shared" si="378"/>
        <v>0</v>
      </c>
      <c r="UGA70" s="104">
        <f t="shared" si="378"/>
        <v>0</v>
      </c>
      <c r="UGB70" s="104">
        <f t="shared" si="378"/>
        <v>0</v>
      </c>
      <c r="UGC70" s="104">
        <f t="shared" si="378"/>
        <v>0</v>
      </c>
      <c r="UGD70" s="104">
        <f t="shared" si="378"/>
        <v>0</v>
      </c>
      <c r="UGE70" s="104">
        <f t="shared" si="378"/>
        <v>0</v>
      </c>
      <c r="UGF70" s="104">
        <f t="shared" si="378"/>
        <v>0</v>
      </c>
      <c r="UGG70" s="104">
        <f t="shared" si="378"/>
        <v>0</v>
      </c>
      <c r="UGH70" s="104">
        <f t="shared" si="378"/>
        <v>0</v>
      </c>
      <c r="UGI70" s="104">
        <f t="shared" si="378"/>
        <v>0</v>
      </c>
      <c r="UGJ70" s="104">
        <f t="shared" si="378"/>
        <v>0</v>
      </c>
      <c r="UGK70" s="104">
        <f t="shared" si="378"/>
        <v>0</v>
      </c>
      <c r="UGL70" s="104">
        <f t="shared" si="378"/>
        <v>0</v>
      </c>
      <c r="UGM70" s="104">
        <f t="shared" si="378"/>
        <v>0</v>
      </c>
      <c r="UGN70" s="104">
        <f t="shared" si="378"/>
        <v>0</v>
      </c>
      <c r="UGO70" s="104">
        <f t="shared" si="378"/>
        <v>0</v>
      </c>
      <c r="UGP70" s="104">
        <f t="shared" si="378"/>
        <v>0</v>
      </c>
      <c r="UGQ70" s="104">
        <f t="shared" si="378"/>
        <v>0</v>
      </c>
      <c r="UGR70" s="104">
        <f t="shared" si="378"/>
        <v>0</v>
      </c>
      <c r="UGS70" s="104">
        <f t="shared" si="378"/>
        <v>0</v>
      </c>
      <c r="UGT70" s="104">
        <f t="shared" si="378"/>
        <v>0</v>
      </c>
      <c r="UGU70" s="104">
        <f t="shared" si="378"/>
        <v>0</v>
      </c>
      <c r="UGV70" s="104">
        <f t="shared" si="378"/>
        <v>0</v>
      </c>
      <c r="UGW70" s="104">
        <f t="shared" si="378"/>
        <v>0</v>
      </c>
      <c r="UGX70" s="104">
        <f t="shared" si="378"/>
        <v>0</v>
      </c>
      <c r="UGY70" s="104">
        <f t="shared" si="378"/>
        <v>0</v>
      </c>
      <c r="UGZ70" s="104">
        <f t="shared" si="378"/>
        <v>0</v>
      </c>
      <c r="UHA70" s="104">
        <f t="shared" si="378"/>
        <v>0</v>
      </c>
      <c r="UHB70" s="104">
        <f t="shared" si="378"/>
        <v>0</v>
      </c>
      <c r="UHC70" s="104">
        <f t="shared" si="378"/>
        <v>0</v>
      </c>
      <c r="UHD70" s="104">
        <f t="shared" si="378"/>
        <v>0</v>
      </c>
      <c r="UHE70" s="104">
        <f t="shared" si="378"/>
        <v>0</v>
      </c>
      <c r="UHF70" s="104">
        <f t="shared" si="378"/>
        <v>0</v>
      </c>
      <c r="UHG70" s="104">
        <f t="shared" si="378"/>
        <v>0</v>
      </c>
      <c r="UHH70" s="104">
        <f t="shared" si="378"/>
        <v>0</v>
      </c>
      <c r="UHI70" s="104">
        <f t="shared" si="378"/>
        <v>0</v>
      </c>
      <c r="UHJ70" s="104">
        <f t="shared" si="378"/>
        <v>0</v>
      </c>
      <c r="UHK70" s="104">
        <f t="shared" si="378"/>
        <v>0</v>
      </c>
      <c r="UHL70" s="104">
        <f t="shared" si="378"/>
        <v>0</v>
      </c>
      <c r="UHM70" s="104">
        <f t="shared" ref="UHM70:UJX70" si="379">+UHM10+UHM18+UHM27+UHM33+UHM39+UHM45+UHM58-UHM69+UHM50</f>
        <v>0</v>
      </c>
      <c r="UHN70" s="104">
        <f t="shared" si="379"/>
        <v>0</v>
      </c>
      <c r="UHO70" s="104">
        <f t="shared" si="379"/>
        <v>0</v>
      </c>
      <c r="UHP70" s="104">
        <f t="shared" si="379"/>
        <v>0</v>
      </c>
      <c r="UHQ70" s="104">
        <f t="shared" si="379"/>
        <v>0</v>
      </c>
      <c r="UHR70" s="104">
        <f t="shared" si="379"/>
        <v>0</v>
      </c>
      <c r="UHS70" s="104">
        <f t="shared" si="379"/>
        <v>0</v>
      </c>
      <c r="UHT70" s="104">
        <f t="shared" si="379"/>
        <v>0</v>
      </c>
      <c r="UHU70" s="104">
        <f t="shared" si="379"/>
        <v>0</v>
      </c>
      <c r="UHV70" s="104">
        <f t="shared" si="379"/>
        <v>0</v>
      </c>
      <c r="UHW70" s="104">
        <f t="shared" si="379"/>
        <v>0</v>
      </c>
      <c r="UHX70" s="104">
        <f t="shared" si="379"/>
        <v>0</v>
      </c>
      <c r="UHY70" s="104">
        <f t="shared" si="379"/>
        <v>0</v>
      </c>
      <c r="UHZ70" s="104">
        <f t="shared" si="379"/>
        <v>0</v>
      </c>
      <c r="UIA70" s="104">
        <f t="shared" si="379"/>
        <v>0</v>
      </c>
      <c r="UIB70" s="104">
        <f t="shared" si="379"/>
        <v>0</v>
      </c>
      <c r="UIC70" s="104">
        <f t="shared" si="379"/>
        <v>0</v>
      </c>
      <c r="UID70" s="104">
        <f t="shared" si="379"/>
        <v>0</v>
      </c>
      <c r="UIE70" s="104">
        <f t="shared" si="379"/>
        <v>0</v>
      </c>
      <c r="UIF70" s="104">
        <f t="shared" si="379"/>
        <v>0</v>
      </c>
      <c r="UIG70" s="104">
        <f t="shared" si="379"/>
        <v>0</v>
      </c>
      <c r="UIH70" s="104">
        <f t="shared" si="379"/>
        <v>0</v>
      </c>
      <c r="UII70" s="104">
        <f t="shared" si="379"/>
        <v>0</v>
      </c>
      <c r="UIJ70" s="104">
        <f t="shared" si="379"/>
        <v>0</v>
      </c>
      <c r="UIK70" s="104">
        <f t="shared" si="379"/>
        <v>0</v>
      </c>
      <c r="UIL70" s="104">
        <f t="shared" si="379"/>
        <v>0</v>
      </c>
      <c r="UIM70" s="104">
        <f t="shared" si="379"/>
        <v>0</v>
      </c>
      <c r="UIN70" s="104">
        <f t="shared" si="379"/>
        <v>0</v>
      </c>
      <c r="UIO70" s="104">
        <f t="shared" si="379"/>
        <v>0</v>
      </c>
      <c r="UIP70" s="104">
        <f t="shared" si="379"/>
        <v>0</v>
      </c>
      <c r="UIQ70" s="104">
        <f t="shared" si="379"/>
        <v>0</v>
      </c>
      <c r="UIR70" s="104">
        <f t="shared" si="379"/>
        <v>0</v>
      </c>
      <c r="UIS70" s="104">
        <f t="shared" si="379"/>
        <v>0</v>
      </c>
      <c r="UIT70" s="104">
        <f t="shared" si="379"/>
        <v>0</v>
      </c>
      <c r="UIU70" s="104">
        <f t="shared" si="379"/>
        <v>0</v>
      </c>
      <c r="UIV70" s="104">
        <f t="shared" si="379"/>
        <v>0</v>
      </c>
      <c r="UIW70" s="104">
        <f t="shared" si="379"/>
        <v>0</v>
      </c>
      <c r="UIX70" s="104">
        <f t="shared" si="379"/>
        <v>0</v>
      </c>
      <c r="UIY70" s="104">
        <f t="shared" si="379"/>
        <v>0</v>
      </c>
      <c r="UIZ70" s="104">
        <f t="shared" si="379"/>
        <v>0</v>
      </c>
      <c r="UJA70" s="104">
        <f t="shared" si="379"/>
        <v>0</v>
      </c>
      <c r="UJB70" s="104">
        <f t="shared" si="379"/>
        <v>0</v>
      </c>
      <c r="UJC70" s="104">
        <f t="shared" si="379"/>
        <v>0</v>
      </c>
      <c r="UJD70" s="104">
        <f t="shared" si="379"/>
        <v>0</v>
      </c>
      <c r="UJE70" s="104">
        <f t="shared" si="379"/>
        <v>0</v>
      </c>
      <c r="UJF70" s="104">
        <f t="shared" si="379"/>
        <v>0</v>
      </c>
      <c r="UJG70" s="104">
        <f t="shared" si="379"/>
        <v>0</v>
      </c>
      <c r="UJH70" s="104">
        <f t="shared" si="379"/>
        <v>0</v>
      </c>
      <c r="UJI70" s="104">
        <f t="shared" si="379"/>
        <v>0</v>
      </c>
      <c r="UJJ70" s="104">
        <f t="shared" si="379"/>
        <v>0</v>
      </c>
      <c r="UJK70" s="104">
        <f t="shared" si="379"/>
        <v>0</v>
      </c>
      <c r="UJL70" s="104">
        <f t="shared" si="379"/>
        <v>0</v>
      </c>
      <c r="UJM70" s="104">
        <f t="shared" si="379"/>
        <v>0</v>
      </c>
      <c r="UJN70" s="104">
        <f t="shared" si="379"/>
        <v>0</v>
      </c>
      <c r="UJO70" s="104">
        <f t="shared" si="379"/>
        <v>0</v>
      </c>
      <c r="UJP70" s="104">
        <f t="shared" si="379"/>
        <v>0</v>
      </c>
      <c r="UJQ70" s="104">
        <f t="shared" si="379"/>
        <v>0</v>
      </c>
      <c r="UJR70" s="104">
        <f t="shared" si="379"/>
        <v>0</v>
      </c>
      <c r="UJS70" s="104">
        <f t="shared" si="379"/>
        <v>0</v>
      </c>
      <c r="UJT70" s="104">
        <f t="shared" si="379"/>
        <v>0</v>
      </c>
      <c r="UJU70" s="104">
        <f t="shared" si="379"/>
        <v>0</v>
      </c>
      <c r="UJV70" s="104">
        <f t="shared" si="379"/>
        <v>0</v>
      </c>
      <c r="UJW70" s="104">
        <f t="shared" si="379"/>
        <v>0</v>
      </c>
      <c r="UJX70" s="104">
        <f t="shared" si="379"/>
        <v>0</v>
      </c>
      <c r="UJY70" s="104">
        <f t="shared" ref="UJY70:UMJ70" si="380">+UJY10+UJY18+UJY27+UJY33+UJY39+UJY45+UJY58-UJY69+UJY50</f>
        <v>0</v>
      </c>
      <c r="UJZ70" s="104">
        <f t="shared" si="380"/>
        <v>0</v>
      </c>
      <c r="UKA70" s="104">
        <f t="shared" si="380"/>
        <v>0</v>
      </c>
      <c r="UKB70" s="104">
        <f t="shared" si="380"/>
        <v>0</v>
      </c>
      <c r="UKC70" s="104">
        <f t="shared" si="380"/>
        <v>0</v>
      </c>
      <c r="UKD70" s="104">
        <f t="shared" si="380"/>
        <v>0</v>
      </c>
      <c r="UKE70" s="104">
        <f t="shared" si="380"/>
        <v>0</v>
      </c>
      <c r="UKF70" s="104">
        <f t="shared" si="380"/>
        <v>0</v>
      </c>
      <c r="UKG70" s="104">
        <f t="shared" si="380"/>
        <v>0</v>
      </c>
      <c r="UKH70" s="104">
        <f t="shared" si="380"/>
        <v>0</v>
      </c>
      <c r="UKI70" s="104">
        <f t="shared" si="380"/>
        <v>0</v>
      </c>
      <c r="UKJ70" s="104">
        <f t="shared" si="380"/>
        <v>0</v>
      </c>
      <c r="UKK70" s="104">
        <f t="shared" si="380"/>
        <v>0</v>
      </c>
      <c r="UKL70" s="104">
        <f t="shared" si="380"/>
        <v>0</v>
      </c>
      <c r="UKM70" s="104">
        <f t="shared" si="380"/>
        <v>0</v>
      </c>
      <c r="UKN70" s="104">
        <f t="shared" si="380"/>
        <v>0</v>
      </c>
      <c r="UKO70" s="104">
        <f t="shared" si="380"/>
        <v>0</v>
      </c>
      <c r="UKP70" s="104">
        <f t="shared" si="380"/>
        <v>0</v>
      </c>
      <c r="UKQ70" s="104">
        <f t="shared" si="380"/>
        <v>0</v>
      </c>
      <c r="UKR70" s="104">
        <f t="shared" si="380"/>
        <v>0</v>
      </c>
      <c r="UKS70" s="104">
        <f t="shared" si="380"/>
        <v>0</v>
      </c>
      <c r="UKT70" s="104">
        <f t="shared" si="380"/>
        <v>0</v>
      </c>
      <c r="UKU70" s="104">
        <f t="shared" si="380"/>
        <v>0</v>
      </c>
      <c r="UKV70" s="104">
        <f t="shared" si="380"/>
        <v>0</v>
      </c>
      <c r="UKW70" s="104">
        <f t="shared" si="380"/>
        <v>0</v>
      </c>
      <c r="UKX70" s="104">
        <f t="shared" si="380"/>
        <v>0</v>
      </c>
      <c r="UKY70" s="104">
        <f t="shared" si="380"/>
        <v>0</v>
      </c>
      <c r="UKZ70" s="104">
        <f t="shared" si="380"/>
        <v>0</v>
      </c>
      <c r="ULA70" s="104">
        <f t="shared" si="380"/>
        <v>0</v>
      </c>
      <c r="ULB70" s="104">
        <f t="shared" si="380"/>
        <v>0</v>
      </c>
      <c r="ULC70" s="104">
        <f t="shared" si="380"/>
        <v>0</v>
      </c>
      <c r="ULD70" s="104">
        <f t="shared" si="380"/>
        <v>0</v>
      </c>
      <c r="ULE70" s="104">
        <f t="shared" si="380"/>
        <v>0</v>
      </c>
      <c r="ULF70" s="104">
        <f t="shared" si="380"/>
        <v>0</v>
      </c>
      <c r="ULG70" s="104">
        <f t="shared" si="380"/>
        <v>0</v>
      </c>
      <c r="ULH70" s="104">
        <f t="shared" si="380"/>
        <v>0</v>
      </c>
      <c r="ULI70" s="104">
        <f t="shared" si="380"/>
        <v>0</v>
      </c>
      <c r="ULJ70" s="104">
        <f t="shared" si="380"/>
        <v>0</v>
      </c>
      <c r="ULK70" s="104">
        <f t="shared" si="380"/>
        <v>0</v>
      </c>
      <c r="ULL70" s="104">
        <f t="shared" si="380"/>
        <v>0</v>
      </c>
      <c r="ULM70" s="104">
        <f t="shared" si="380"/>
        <v>0</v>
      </c>
      <c r="ULN70" s="104">
        <f t="shared" si="380"/>
        <v>0</v>
      </c>
      <c r="ULO70" s="104">
        <f t="shared" si="380"/>
        <v>0</v>
      </c>
      <c r="ULP70" s="104">
        <f t="shared" si="380"/>
        <v>0</v>
      </c>
      <c r="ULQ70" s="104">
        <f t="shared" si="380"/>
        <v>0</v>
      </c>
      <c r="ULR70" s="104">
        <f t="shared" si="380"/>
        <v>0</v>
      </c>
      <c r="ULS70" s="104">
        <f t="shared" si="380"/>
        <v>0</v>
      </c>
      <c r="ULT70" s="104">
        <f t="shared" si="380"/>
        <v>0</v>
      </c>
      <c r="ULU70" s="104">
        <f t="shared" si="380"/>
        <v>0</v>
      </c>
      <c r="ULV70" s="104">
        <f t="shared" si="380"/>
        <v>0</v>
      </c>
      <c r="ULW70" s="104">
        <f t="shared" si="380"/>
        <v>0</v>
      </c>
      <c r="ULX70" s="104">
        <f t="shared" si="380"/>
        <v>0</v>
      </c>
      <c r="ULY70" s="104">
        <f t="shared" si="380"/>
        <v>0</v>
      </c>
      <c r="ULZ70" s="104">
        <f t="shared" si="380"/>
        <v>0</v>
      </c>
      <c r="UMA70" s="104">
        <f t="shared" si="380"/>
        <v>0</v>
      </c>
      <c r="UMB70" s="104">
        <f t="shared" si="380"/>
        <v>0</v>
      </c>
      <c r="UMC70" s="104">
        <f t="shared" si="380"/>
        <v>0</v>
      </c>
      <c r="UMD70" s="104">
        <f t="shared" si="380"/>
        <v>0</v>
      </c>
      <c r="UME70" s="104">
        <f t="shared" si="380"/>
        <v>0</v>
      </c>
      <c r="UMF70" s="104">
        <f t="shared" si="380"/>
        <v>0</v>
      </c>
      <c r="UMG70" s="104">
        <f t="shared" si="380"/>
        <v>0</v>
      </c>
      <c r="UMH70" s="104">
        <f t="shared" si="380"/>
        <v>0</v>
      </c>
      <c r="UMI70" s="104">
        <f t="shared" si="380"/>
        <v>0</v>
      </c>
      <c r="UMJ70" s="104">
        <f t="shared" si="380"/>
        <v>0</v>
      </c>
      <c r="UMK70" s="104">
        <f t="shared" ref="UMK70:UOV70" si="381">+UMK10+UMK18+UMK27+UMK33+UMK39+UMK45+UMK58-UMK69+UMK50</f>
        <v>0</v>
      </c>
      <c r="UML70" s="104">
        <f t="shared" si="381"/>
        <v>0</v>
      </c>
      <c r="UMM70" s="104">
        <f t="shared" si="381"/>
        <v>0</v>
      </c>
      <c r="UMN70" s="104">
        <f t="shared" si="381"/>
        <v>0</v>
      </c>
      <c r="UMO70" s="104">
        <f t="shared" si="381"/>
        <v>0</v>
      </c>
      <c r="UMP70" s="104">
        <f t="shared" si="381"/>
        <v>0</v>
      </c>
      <c r="UMQ70" s="104">
        <f t="shared" si="381"/>
        <v>0</v>
      </c>
      <c r="UMR70" s="104">
        <f t="shared" si="381"/>
        <v>0</v>
      </c>
      <c r="UMS70" s="104">
        <f t="shared" si="381"/>
        <v>0</v>
      </c>
      <c r="UMT70" s="104">
        <f t="shared" si="381"/>
        <v>0</v>
      </c>
      <c r="UMU70" s="104">
        <f t="shared" si="381"/>
        <v>0</v>
      </c>
      <c r="UMV70" s="104">
        <f t="shared" si="381"/>
        <v>0</v>
      </c>
      <c r="UMW70" s="104">
        <f t="shared" si="381"/>
        <v>0</v>
      </c>
      <c r="UMX70" s="104">
        <f t="shared" si="381"/>
        <v>0</v>
      </c>
      <c r="UMY70" s="104">
        <f t="shared" si="381"/>
        <v>0</v>
      </c>
      <c r="UMZ70" s="104">
        <f t="shared" si="381"/>
        <v>0</v>
      </c>
      <c r="UNA70" s="104">
        <f t="shared" si="381"/>
        <v>0</v>
      </c>
      <c r="UNB70" s="104">
        <f t="shared" si="381"/>
        <v>0</v>
      </c>
      <c r="UNC70" s="104">
        <f t="shared" si="381"/>
        <v>0</v>
      </c>
      <c r="UND70" s="104">
        <f t="shared" si="381"/>
        <v>0</v>
      </c>
      <c r="UNE70" s="104">
        <f t="shared" si="381"/>
        <v>0</v>
      </c>
      <c r="UNF70" s="104">
        <f t="shared" si="381"/>
        <v>0</v>
      </c>
      <c r="UNG70" s="104">
        <f t="shared" si="381"/>
        <v>0</v>
      </c>
      <c r="UNH70" s="104">
        <f t="shared" si="381"/>
        <v>0</v>
      </c>
      <c r="UNI70" s="104">
        <f t="shared" si="381"/>
        <v>0</v>
      </c>
      <c r="UNJ70" s="104">
        <f t="shared" si="381"/>
        <v>0</v>
      </c>
      <c r="UNK70" s="104">
        <f t="shared" si="381"/>
        <v>0</v>
      </c>
      <c r="UNL70" s="104">
        <f t="shared" si="381"/>
        <v>0</v>
      </c>
      <c r="UNM70" s="104">
        <f t="shared" si="381"/>
        <v>0</v>
      </c>
      <c r="UNN70" s="104">
        <f t="shared" si="381"/>
        <v>0</v>
      </c>
      <c r="UNO70" s="104">
        <f t="shared" si="381"/>
        <v>0</v>
      </c>
      <c r="UNP70" s="104">
        <f t="shared" si="381"/>
        <v>0</v>
      </c>
      <c r="UNQ70" s="104">
        <f t="shared" si="381"/>
        <v>0</v>
      </c>
      <c r="UNR70" s="104">
        <f t="shared" si="381"/>
        <v>0</v>
      </c>
      <c r="UNS70" s="104">
        <f t="shared" si="381"/>
        <v>0</v>
      </c>
      <c r="UNT70" s="104">
        <f t="shared" si="381"/>
        <v>0</v>
      </c>
      <c r="UNU70" s="104">
        <f t="shared" si="381"/>
        <v>0</v>
      </c>
      <c r="UNV70" s="104">
        <f t="shared" si="381"/>
        <v>0</v>
      </c>
      <c r="UNW70" s="104">
        <f t="shared" si="381"/>
        <v>0</v>
      </c>
      <c r="UNX70" s="104">
        <f t="shared" si="381"/>
        <v>0</v>
      </c>
      <c r="UNY70" s="104">
        <f t="shared" si="381"/>
        <v>0</v>
      </c>
      <c r="UNZ70" s="104">
        <f t="shared" si="381"/>
        <v>0</v>
      </c>
      <c r="UOA70" s="104">
        <f t="shared" si="381"/>
        <v>0</v>
      </c>
      <c r="UOB70" s="104">
        <f t="shared" si="381"/>
        <v>0</v>
      </c>
      <c r="UOC70" s="104">
        <f t="shared" si="381"/>
        <v>0</v>
      </c>
      <c r="UOD70" s="104">
        <f t="shared" si="381"/>
        <v>0</v>
      </c>
      <c r="UOE70" s="104">
        <f t="shared" si="381"/>
        <v>0</v>
      </c>
      <c r="UOF70" s="104">
        <f t="shared" si="381"/>
        <v>0</v>
      </c>
      <c r="UOG70" s="104">
        <f t="shared" si="381"/>
        <v>0</v>
      </c>
      <c r="UOH70" s="104">
        <f t="shared" si="381"/>
        <v>0</v>
      </c>
      <c r="UOI70" s="104">
        <f t="shared" si="381"/>
        <v>0</v>
      </c>
      <c r="UOJ70" s="104">
        <f t="shared" si="381"/>
        <v>0</v>
      </c>
      <c r="UOK70" s="104">
        <f t="shared" si="381"/>
        <v>0</v>
      </c>
      <c r="UOL70" s="104">
        <f t="shared" si="381"/>
        <v>0</v>
      </c>
      <c r="UOM70" s="104">
        <f t="shared" si="381"/>
        <v>0</v>
      </c>
      <c r="UON70" s="104">
        <f t="shared" si="381"/>
        <v>0</v>
      </c>
      <c r="UOO70" s="104">
        <f t="shared" si="381"/>
        <v>0</v>
      </c>
      <c r="UOP70" s="104">
        <f t="shared" si="381"/>
        <v>0</v>
      </c>
      <c r="UOQ70" s="104">
        <f t="shared" si="381"/>
        <v>0</v>
      </c>
      <c r="UOR70" s="104">
        <f t="shared" si="381"/>
        <v>0</v>
      </c>
      <c r="UOS70" s="104">
        <f t="shared" si="381"/>
        <v>0</v>
      </c>
      <c r="UOT70" s="104">
        <f t="shared" si="381"/>
        <v>0</v>
      </c>
      <c r="UOU70" s="104">
        <f t="shared" si="381"/>
        <v>0</v>
      </c>
      <c r="UOV70" s="104">
        <f t="shared" si="381"/>
        <v>0</v>
      </c>
      <c r="UOW70" s="104">
        <f t="shared" ref="UOW70:URH70" si="382">+UOW10+UOW18+UOW27+UOW33+UOW39+UOW45+UOW58-UOW69+UOW50</f>
        <v>0</v>
      </c>
      <c r="UOX70" s="104">
        <f t="shared" si="382"/>
        <v>0</v>
      </c>
      <c r="UOY70" s="104">
        <f t="shared" si="382"/>
        <v>0</v>
      </c>
      <c r="UOZ70" s="104">
        <f t="shared" si="382"/>
        <v>0</v>
      </c>
      <c r="UPA70" s="104">
        <f t="shared" si="382"/>
        <v>0</v>
      </c>
      <c r="UPB70" s="104">
        <f t="shared" si="382"/>
        <v>0</v>
      </c>
      <c r="UPC70" s="104">
        <f t="shared" si="382"/>
        <v>0</v>
      </c>
      <c r="UPD70" s="104">
        <f t="shared" si="382"/>
        <v>0</v>
      </c>
      <c r="UPE70" s="104">
        <f t="shared" si="382"/>
        <v>0</v>
      </c>
      <c r="UPF70" s="104">
        <f t="shared" si="382"/>
        <v>0</v>
      </c>
      <c r="UPG70" s="104">
        <f t="shared" si="382"/>
        <v>0</v>
      </c>
      <c r="UPH70" s="104">
        <f t="shared" si="382"/>
        <v>0</v>
      </c>
      <c r="UPI70" s="104">
        <f t="shared" si="382"/>
        <v>0</v>
      </c>
      <c r="UPJ70" s="104">
        <f t="shared" si="382"/>
        <v>0</v>
      </c>
      <c r="UPK70" s="104">
        <f t="shared" si="382"/>
        <v>0</v>
      </c>
      <c r="UPL70" s="104">
        <f t="shared" si="382"/>
        <v>0</v>
      </c>
      <c r="UPM70" s="104">
        <f t="shared" si="382"/>
        <v>0</v>
      </c>
      <c r="UPN70" s="104">
        <f t="shared" si="382"/>
        <v>0</v>
      </c>
      <c r="UPO70" s="104">
        <f t="shared" si="382"/>
        <v>0</v>
      </c>
      <c r="UPP70" s="104">
        <f t="shared" si="382"/>
        <v>0</v>
      </c>
      <c r="UPQ70" s="104">
        <f t="shared" si="382"/>
        <v>0</v>
      </c>
      <c r="UPR70" s="104">
        <f t="shared" si="382"/>
        <v>0</v>
      </c>
      <c r="UPS70" s="104">
        <f t="shared" si="382"/>
        <v>0</v>
      </c>
      <c r="UPT70" s="104">
        <f t="shared" si="382"/>
        <v>0</v>
      </c>
      <c r="UPU70" s="104">
        <f t="shared" si="382"/>
        <v>0</v>
      </c>
      <c r="UPV70" s="104">
        <f t="shared" si="382"/>
        <v>0</v>
      </c>
      <c r="UPW70" s="104">
        <f t="shared" si="382"/>
        <v>0</v>
      </c>
      <c r="UPX70" s="104">
        <f t="shared" si="382"/>
        <v>0</v>
      </c>
      <c r="UPY70" s="104">
        <f t="shared" si="382"/>
        <v>0</v>
      </c>
      <c r="UPZ70" s="104">
        <f t="shared" si="382"/>
        <v>0</v>
      </c>
      <c r="UQA70" s="104">
        <f t="shared" si="382"/>
        <v>0</v>
      </c>
      <c r="UQB70" s="104">
        <f t="shared" si="382"/>
        <v>0</v>
      </c>
      <c r="UQC70" s="104">
        <f t="shared" si="382"/>
        <v>0</v>
      </c>
      <c r="UQD70" s="104">
        <f t="shared" si="382"/>
        <v>0</v>
      </c>
      <c r="UQE70" s="104">
        <f t="shared" si="382"/>
        <v>0</v>
      </c>
      <c r="UQF70" s="104">
        <f t="shared" si="382"/>
        <v>0</v>
      </c>
      <c r="UQG70" s="104">
        <f t="shared" si="382"/>
        <v>0</v>
      </c>
      <c r="UQH70" s="104">
        <f t="shared" si="382"/>
        <v>0</v>
      </c>
      <c r="UQI70" s="104">
        <f t="shared" si="382"/>
        <v>0</v>
      </c>
      <c r="UQJ70" s="104">
        <f t="shared" si="382"/>
        <v>0</v>
      </c>
      <c r="UQK70" s="104">
        <f t="shared" si="382"/>
        <v>0</v>
      </c>
      <c r="UQL70" s="104">
        <f t="shared" si="382"/>
        <v>0</v>
      </c>
      <c r="UQM70" s="104">
        <f t="shared" si="382"/>
        <v>0</v>
      </c>
      <c r="UQN70" s="104">
        <f t="shared" si="382"/>
        <v>0</v>
      </c>
      <c r="UQO70" s="104">
        <f t="shared" si="382"/>
        <v>0</v>
      </c>
      <c r="UQP70" s="104">
        <f t="shared" si="382"/>
        <v>0</v>
      </c>
      <c r="UQQ70" s="104">
        <f t="shared" si="382"/>
        <v>0</v>
      </c>
      <c r="UQR70" s="104">
        <f t="shared" si="382"/>
        <v>0</v>
      </c>
      <c r="UQS70" s="104">
        <f t="shared" si="382"/>
        <v>0</v>
      </c>
      <c r="UQT70" s="104">
        <f t="shared" si="382"/>
        <v>0</v>
      </c>
      <c r="UQU70" s="104">
        <f t="shared" si="382"/>
        <v>0</v>
      </c>
      <c r="UQV70" s="104">
        <f t="shared" si="382"/>
        <v>0</v>
      </c>
      <c r="UQW70" s="104">
        <f t="shared" si="382"/>
        <v>0</v>
      </c>
      <c r="UQX70" s="104">
        <f t="shared" si="382"/>
        <v>0</v>
      </c>
      <c r="UQY70" s="104">
        <f t="shared" si="382"/>
        <v>0</v>
      </c>
      <c r="UQZ70" s="104">
        <f t="shared" si="382"/>
        <v>0</v>
      </c>
      <c r="URA70" s="104">
        <f t="shared" si="382"/>
        <v>0</v>
      </c>
      <c r="URB70" s="104">
        <f t="shared" si="382"/>
        <v>0</v>
      </c>
      <c r="URC70" s="104">
        <f t="shared" si="382"/>
        <v>0</v>
      </c>
      <c r="URD70" s="104">
        <f t="shared" si="382"/>
        <v>0</v>
      </c>
      <c r="URE70" s="104">
        <f t="shared" si="382"/>
        <v>0</v>
      </c>
      <c r="URF70" s="104">
        <f t="shared" si="382"/>
        <v>0</v>
      </c>
      <c r="URG70" s="104">
        <f t="shared" si="382"/>
        <v>0</v>
      </c>
      <c r="URH70" s="104">
        <f t="shared" si="382"/>
        <v>0</v>
      </c>
      <c r="URI70" s="104">
        <f t="shared" ref="URI70:UTT70" si="383">+URI10+URI18+URI27+URI33+URI39+URI45+URI58-URI69+URI50</f>
        <v>0</v>
      </c>
      <c r="URJ70" s="104">
        <f t="shared" si="383"/>
        <v>0</v>
      </c>
      <c r="URK70" s="104">
        <f t="shared" si="383"/>
        <v>0</v>
      </c>
      <c r="URL70" s="104">
        <f t="shared" si="383"/>
        <v>0</v>
      </c>
      <c r="URM70" s="104">
        <f t="shared" si="383"/>
        <v>0</v>
      </c>
      <c r="URN70" s="104">
        <f t="shared" si="383"/>
        <v>0</v>
      </c>
      <c r="URO70" s="104">
        <f t="shared" si="383"/>
        <v>0</v>
      </c>
      <c r="URP70" s="104">
        <f t="shared" si="383"/>
        <v>0</v>
      </c>
      <c r="URQ70" s="104">
        <f t="shared" si="383"/>
        <v>0</v>
      </c>
      <c r="URR70" s="104">
        <f t="shared" si="383"/>
        <v>0</v>
      </c>
      <c r="URS70" s="104">
        <f t="shared" si="383"/>
        <v>0</v>
      </c>
      <c r="URT70" s="104">
        <f t="shared" si="383"/>
        <v>0</v>
      </c>
      <c r="URU70" s="104">
        <f t="shared" si="383"/>
        <v>0</v>
      </c>
      <c r="URV70" s="104">
        <f t="shared" si="383"/>
        <v>0</v>
      </c>
      <c r="URW70" s="104">
        <f t="shared" si="383"/>
        <v>0</v>
      </c>
      <c r="URX70" s="104">
        <f t="shared" si="383"/>
        <v>0</v>
      </c>
      <c r="URY70" s="104">
        <f t="shared" si="383"/>
        <v>0</v>
      </c>
      <c r="URZ70" s="104">
        <f t="shared" si="383"/>
        <v>0</v>
      </c>
      <c r="USA70" s="104">
        <f t="shared" si="383"/>
        <v>0</v>
      </c>
      <c r="USB70" s="104">
        <f t="shared" si="383"/>
        <v>0</v>
      </c>
      <c r="USC70" s="104">
        <f t="shared" si="383"/>
        <v>0</v>
      </c>
      <c r="USD70" s="104">
        <f t="shared" si="383"/>
        <v>0</v>
      </c>
      <c r="USE70" s="104">
        <f t="shared" si="383"/>
        <v>0</v>
      </c>
      <c r="USF70" s="104">
        <f t="shared" si="383"/>
        <v>0</v>
      </c>
      <c r="USG70" s="104">
        <f t="shared" si="383"/>
        <v>0</v>
      </c>
      <c r="USH70" s="104">
        <f t="shared" si="383"/>
        <v>0</v>
      </c>
      <c r="USI70" s="104">
        <f t="shared" si="383"/>
        <v>0</v>
      </c>
      <c r="USJ70" s="104">
        <f t="shared" si="383"/>
        <v>0</v>
      </c>
      <c r="USK70" s="104">
        <f t="shared" si="383"/>
        <v>0</v>
      </c>
      <c r="USL70" s="104">
        <f t="shared" si="383"/>
        <v>0</v>
      </c>
      <c r="USM70" s="104">
        <f t="shared" si="383"/>
        <v>0</v>
      </c>
      <c r="USN70" s="104">
        <f t="shared" si="383"/>
        <v>0</v>
      </c>
      <c r="USO70" s="104">
        <f t="shared" si="383"/>
        <v>0</v>
      </c>
      <c r="USP70" s="104">
        <f t="shared" si="383"/>
        <v>0</v>
      </c>
      <c r="USQ70" s="104">
        <f t="shared" si="383"/>
        <v>0</v>
      </c>
      <c r="USR70" s="104">
        <f t="shared" si="383"/>
        <v>0</v>
      </c>
      <c r="USS70" s="104">
        <f t="shared" si="383"/>
        <v>0</v>
      </c>
      <c r="UST70" s="104">
        <f t="shared" si="383"/>
        <v>0</v>
      </c>
      <c r="USU70" s="104">
        <f t="shared" si="383"/>
        <v>0</v>
      </c>
      <c r="USV70" s="104">
        <f t="shared" si="383"/>
        <v>0</v>
      </c>
      <c r="USW70" s="104">
        <f t="shared" si="383"/>
        <v>0</v>
      </c>
      <c r="USX70" s="104">
        <f t="shared" si="383"/>
        <v>0</v>
      </c>
      <c r="USY70" s="104">
        <f t="shared" si="383"/>
        <v>0</v>
      </c>
      <c r="USZ70" s="104">
        <f t="shared" si="383"/>
        <v>0</v>
      </c>
      <c r="UTA70" s="104">
        <f t="shared" si="383"/>
        <v>0</v>
      </c>
      <c r="UTB70" s="104">
        <f t="shared" si="383"/>
        <v>0</v>
      </c>
      <c r="UTC70" s="104">
        <f t="shared" si="383"/>
        <v>0</v>
      </c>
      <c r="UTD70" s="104">
        <f t="shared" si="383"/>
        <v>0</v>
      </c>
      <c r="UTE70" s="104">
        <f t="shared" si="383"/>
        <v>0</v>
      </c>
      <c r="UTF70" s="104">
        <f t="shared" si="383"/>
        <v>0</v>
      </c>
      <c r="UTG70" s="104">
        <f t="shared" si="383"/>
        <v>0</v>
      </c>
      <c r="UTH70" s="104">
        <f t="shared" si="383"/>
        <v>0</v>
      </c>
      <c r="UTI70" s="104">
        <f t="shared" si="383"/>
        <v>0</v>
      </c>
      <c r="UTJ70" s="104">
        <f t="shared" si="383"/>
        <v>0</v>
      </c>
      <c r="UTK70" s="104">
        <f t="shared" si="383"/>
        <v>0</v>
      </c>
      <c r="UTL70" s="104">
        <f t="shared" si="383"/>
        <v>0</v>
      </c>
      <c r="UTM70" s="104">
        <f t="shared" si="383"/>
        <v>0</v>
      </c>
      <c r="UTN70" s="104">
        <f t="shared" si="383"/>
        <v>0</v>
      </c>
      <c r="UTO70" s="104">
        <f t="shared" si="383"/>
        <v>0</v>
      </c>
      <c r="UTP70" s="104">
        <f t="shared" si="383"/>
        <v>0</v>
      </c>
      <c r="UTQ70" s="104">
        <f t="shared" si="383"/>
        <v>0</v>
      </c>
      <c r="UTR70" s="104">
        <f t="shared" si="383"/>
        <v>0</v>
      </c>
      <c r="UTS70" s="104">
        <f t="shared" si="383"/>
        <v>0</v>
      </c>
      <c r="UTT70" s="104">
        <f t="shared" si="383"/>
        <v>0</v>
      </c>
      <c r="UTU70" s="104">
        <f t="shared" ref="UTU70:UWF70" si="384">+UTU10+UTU18+UTU27+UTU33+UTU39+UTU45+UTU58-UTU69+UTU50</f>
        <v>0</v>
      </c>
      <c r="UTV70" s="104">
        <f t="shared" si="384"/>
        <v>0</v>
      </c>
      <c r="UTW70" s="104">
        <f t="shared" si="384"/>
        <v>0</v>
      </c>
      <c r="UTX70" s="104">
        <f t="shared" si="384"/>
        <v>0</v>
      </c>
      <c r="UTY70" s="104">
        <f t="shared" si="384"/>
        <v>0</v>
      </c>
      <c r="UTZ70" s="104">
        <f t="shared" si="384"/>
        <v>0</v>
      </c>
      <c r="UUA70" s="104">
        <f t="shared" si="384"/>
        <v>0</v>
      </c>
      <c r="UUB70" s="104">
        <f t="shared" si="384"/>
        <v>0</v>
      </c>
      <c r="UUC70" s="104">
        <f t="shared" si="384"/>
        <v>0</v>
      </c>
      <c r="UUD70" s="104">
        <f t="shared" si="384"/>
        <v>0</v>
      </c>
      <c r="UUE70" s="104">
        <f t="shared" si="384"/>
        <v>0</v>
      </c>
      <c r="UUF70" s="104">
        <f t="shared" si="384"/>
        <v>0</v>
      </c>
      <c r="UUG70" s="104">
        <f t="shared" si="384"/>
        <v>0</v>
      </c>
      <c r="UUH70" s="104">
        <f t="shared" si="384"/>
        <v>0</v>
      </c>
      <c r="UUI70" s="104">
        <f t="shared" si="384"/>
        <v>0</v>
      </c>
      <c r="UUJ70" s="104">
        <f t="shared" si="384"/>
        <v>0</v>
      </c>
      <c r="UUK70" s="104">
        <f t="shared" si="384"/>
        <v>0</v>
      </c>
      <c r="UUL70" s="104">
        <f t="shared" si="384"/>
        <v>0</v>
      </c>
      <c r="UUM70" s="104">
        <f t="shared" si="384"/>
        <v>0</v>
      </c>
      <c r="UUN70" s="104">
        <f t="shared" si="384"/>
        <v>0</v>
      </c>
      <c r="UUO70" s="104">
        <f t="shared" si="384"/>
        <v>0</v>
      </c>
      <c r="UUP70" s="104">
        <f t="shared" si="384"/>
        <v>0</v>
      </c>
      <c r="UUQ70" s="104">
        <f t="shared" si="384"/>
        <v>0</v>
      </c>
      <c r="UUR70" s="104">
        <f t="shared" si="384"/>
        <v>0</v>
      </c>
      <c r="UUS70" s="104">
        <f t="shared" si="384"/>
        <v>0</v>
      </c>
      <c r="UUT70" s="104">
        <f t="shared" si="384"/>
        <v>0</v>
      </c>
      <c r="UUU70" s="104">
        <f t="shared" si="384"/>
        <v>0</v>
      </c>
      <c r="UUV70" s="104">
        <f t="shared" si="384"/>
        <v>0</v>
      </c>
      <c r="UUW70" s="104">
        <f t="shared" si="384"/>
        <v>0</v>
      </c>
      <c r="UUX70" s="104">
        <f t="shared" si="384"/>
        <v>0</v>
      </c>
      <c r="UUY70" s="104">
        <f t="shared" si="384"/>
        <v>0</v>
      </c>
      <c r="UUZ70" s="104">
        <f t="shared" si="384"/>
        <v>0</v>
      </c>
      <c r="UVA70" s="104">
        <f t="shared" si="384"/>
        <v>0</v>
      </c>
      <c r="UVB70" s="104">
        <f t="shared" si="384"/>
        <v>0</v>
      </c>
      <c r="UVC70" s="104">
        <f t="shared" si="384"/>
        <v>0</v>
      </c>
      <c r="UVD70" s="104">
        <f t="shared" si="384"/>
        <v>0</v>
      </c>
      <c r="UVE70" s="104">
        <f t="shared" si="384"/>
        <v>0</v>
      </c>
      <c r="UVF70" s="104">
        <f t="shared" si="384"/>
        <v>0</v>
      </c>
      <c r="UVG70" s="104">
        <f t="shared" si="384"/>
        <v>0</v>
      </c>
      <c r="UVH70" s="104">
        <f t="shared" si="384"/>
        <v>0</v>
      </c>
      <c r="UVI70" s="104">
        <f t="shared" si="384"/>
        <v>0</v>
      </c>
      <c r="UVJ70" s="104">
        <f t="shared" si="384"/>
        <v>0</v>
      </c>
      <c r="UVK70" s="104">
        <f t="shared" si="384"/>
        <v>0</v>
      </c>
      <c r="UVL70" s="104">
        <f t="shared" si="384"/>
        <v>0</v>
      </c>
      <c r="UVM70" s="104">
        <f t="shared" si="384"/>
        <v>0</v>
      </c>
      <c r="UVN70" s="104">
        <f t="shared" si="384"/>
        <v>0</v>
      </c>
      <c r="UVO70" s="104">
        <f t="shared" si="384"/>
        <v>0</v>
      </c>
      <c r="UVP70" s="104">
        <f t="shared" si="384"/>
        <v>0</v>
      </c>
      <c r="UVQ70" s="104">
        <f t="shared" si="384"/>
        <v>0</v>
      </c>
      <c r="UVR70" s="104">
        <f t="shared" si="384"/>
        <v>0</v>
      </c>
      <c r="UVS70" s="104">
        <f t="shared" si="384"/>
        <v>0</v>
      </c>
      <c r="UVT70" s="104">
        <f t="shared" si="384"/>
        <v>0</v>
      </c>
      <c r="UVU70" s="104">
        <f t="shared" si="384"/>
        <v>0</v>
      </c>
      <c r="UVV70" s="104">
        <f t="shared" si="384"/>
        <v>0</v>
      </c>
      <c r="UVW70" s="104">
        <f t="shared" si="384"/>
        <v>0</v>
      </c>
      <c r="UVX70" s="104">
        <f t="shared" si="384"/>
        <v>0</v>
      </c>
      <c r="UVY70" s="104">
        <f t="shared" si="384"/>
        <v>0</v>
      </c>
      <c r="UVZ70" s="104">
        <f t="shared" si="384"/>
        <v>0</v>
      </c>
      <c r="UWA70" s="104">
        <f t="shared" si="384"/>
        <v>0</v>
      </c>
      <c r="UWB70" s="104">
        <f t="shared" si="384"/>
        <v>0</v>
      </c>
      <c r="UWC70" s="104">
        <f t="shared" si="384"/>
        <v>0</v>
      </c>
      <c r="UWD70" s="104">
        <f t="shared" si="384"/>
        <v>0</v>
      </c>
      <c r="UWE70" s="104">
        <f t="shared" si="384"/>
        <v>0</v>
      </c>
      <c r="UWF70" s="104">
        <f t="shared" si="384"/>
        <v>0</v>
      </c>
      <c r="UWG70" s="104">
        <f t="shared" ref="UWG70:UYR70" si="385">+UWG10+UWG18+UWG27+UWG33+UWG39+UWG45+UWG58-UWG69+UWG50</f>
        <v>0</v>
      </c>
      <c r="UWH70" s="104">
        <f t="shared" si="385"/>
        <v>0</v>
      </c>
      <c r="UWI70" s="104">
        <f t="shared" si="385"/>
        <v>0</v>
      </c>
      <c r="UWJ70" s="104">
        <f t="shared" si="385"/>
        <v>0</v>
      </c>
      <c r="UWK70" s="104">
        <f t="shared" si="385"/>
        <v>0</v>
      </c>
      <c r="UWL70" s="104">
        <f t="shared" si="385"/>
        <v>0</v>
      </c>
      <c r="UWM70" s="104">
        <f t="shared" si="385"/>
        <v>0</v>
      </c>
      <c r="UWN70" s="104">
        <f t="shared" si="385"/>
        <v>0</v>
      </c>
      <c r="UWO70" s="104">
        <f t="shared" si="385"/>
        <v>0</v>
      </c>
      <c r="UWP70" s="104">
        <f t="shared" si="385"/>
        <v>0</v>
      </c>
      <c r="UWQ70" s="104">
        <f t="shared" si="385"/>
        <v>0</v>
      </c>
      <c r="UWR70" s="104">
        <f t="shared" si="385"/>
        <v>0</v>
      </c>
      <c r="UWS70" s="104">
        <f t="shared" si="385"/>
        <v>0</v>
      </c>
      <c r="UWT70" s="104">
        <f t="shared" si="385"/>
        <v>0</v>
      </c>
      <c r="UWU70" s="104">
        <f t="shared" si="385"/>
        <v>0</v>
      </c>
      <c r="UWV70" s="104">
        <f t="shared" si="385"/>
        <v>0</v>
      </c>
      <c r="UWW70" s="104">
        <f t="shared" si="385"/>
        <v>0</v>
      </c>
      <c r="UWX70" s="104">
        <f t="shared" si="385"/>
        <v>0</v>
      </c>
      <c r="UWY70" s="104">
        <f t="shared" si="385"/>
        <v>0</v>
      </c>
      <c r="UWZ70" s="104">
        <f t="shared" si="385"/>
        <v>0</v>
      </c>
      <c r="UXA70" s="104">
        <f t="shared" si="385"/>
        <v>0</v>
      </c>
      <c r="UXB70" s="104">
        <f t="shared" si="385"/>
        <v>0</v>
      </c>
      <c r="UXC70" s="104">
        <f t="shared" si="385"/>
        <v>0</v>
      </c>
      <c r="UXD70" s="104">
        <f t="shared" si="385"/>
        <v>0</v>
      </c>
      <c r="UXE70" s="104">
        <f t="shared" si="385"/>
        <v>0</v>
      </c>
      <c r="UXF70" s="104">
        <f t="shared" si="385"/>
        <v>0</v>
      </c>
      <c r="UXG70" s="104">
        <f t="shared" si="385"/>
        <v>0</v>
      </c>
      <c r="UXH70" s="104">
        <f t="shared" si="385"/>
        <v>0</v>
      </c>
      <c r="UXI70" s="104">
        <f t="shared" si="385"/>
        <v>0</v>
      </c>
      <c r="UXJ70" s="104">
        <f t="shared" si="385"/>
        <v>0</v>
      </c>
      <c r="UXK70" s="104">
        <f t="shared" si="385"/>
        <v>0</v>
      </c>
      <c r="UXL70" s="104">
        <f t="shared" si="385"/>
        <v>0</v>
      </c>
      <c r="UXM70" s="104">
        <f t="shared" si="385"/>
        <v>0</v>
      </c>
      <c r="UXN70" s="104">
        <f t="shared" si="385"/>
        <v>0</v>
      </c>
      <c r="UXO70" s="104">
        <f t="shared" si="385"/>
        <v>0</v>
      </c>
      <c r="UXP70" s="104">
        <f t="shared" si="385"/>
        <v>0</v>
      </c>
      <c r="UXQ70" s="104">
        <f t="shared" si="385"/>
        <v>0</v>
      </c>
      <c r="UXR70" s="104">
        <f t="shared" si="385"/>
        <v>0</v>
      </c>
      <c r="UXS70" s="104">
        <f t="shared" si="385"/>
        <v>0</v>
      </c>
      <c r="UXT70" s="104">
        <f t="shared" si="385"/>
        <v>0</v>
      </c>
      <c r="UXU70" s="104">
        <f t="shared" si="385"/>
        <v>0</v>
      </c>
      <c r="UXV70" s="104">
        <f t="shared" si="385"/>
        <v>0</v>
      </c>
      <c r="UXW70" s="104">
        <f t="shared" si="385"/>
        <v>0</v>
      </c>
      <c r="UXX70" s="104">
        <f t="shared" si="385"/>
        <v>0</v>
      </c>
      <c r="UXY70" s="104">
        <f t="shared" si="385"/>
        <v>0</v>
      </c>
      <c r="UXZ70" s="104">
        <f t="shared" si="385"/>
        <v>0</v>
      </c>
      <c r="UYA70" s="104">
        <f t="shared" si="385"/>
        <v>0</v>
      </c>
      <c r="UYB70" s="104">
        <f t="shared" si="385"/>
        <v>0</v>
      </c>
      <c r="UYC70" s="104">
        <f t="shared" si="385"/>
        <v>0</v>
      </c>
      <c r="UYD70" s="104">
        <f t="shared" si="385"/>
        <v>0</v>
      </c>
      <c r="UYE70" s="104">
        <f t="shared" si="385"/>
        <v>0</v>
      </c>
      <c r="UYF70" s="104">
        <f t="shared" si="385"/>
        <v>0</v>
      </c>
      <c r="UYG70" s="104">
        <f t="shared" si="385"/>
        <v>0</v>
      </c>
      <c r="UYH70" s="104">
        <f t="shared" si="385"/>
        <v>0</v>
      </c>
      <c r="UYI70" s="104">
        <f t="shared" si="385"/>
        <v>0</v>
      </c>
      <c r="UYJ70" s="104">
        <f t="shared" si="385"/>
        <v>0</v>
      </c>
      <c r="UYK70" s="104">
        <f t="shared" si="385"/>
        <v>0</v>
      </c>
      <c r="UYL70" s="104">
        <f t="shared" si="385"/>
        <v>0</v>
      </c>
      <c r="UYM70" s="104">
        <f t="shared" si="385"/>
        <v>0</v>
      </c>
      <c r="UYN70" s="104">
        <f t="shared" si="385"/>
        <v>0</v>
      </c>
      <c r="UYO70" s="104">
        <f t="shared" si="385"/>
        <v>0</v>
      </c>
      <c r="UYP70" s="104">
        <f t="shared" si="385"/>
        <v>0</v>
      </c>
      <c r="UYQ70" s="104">
        <f t="shared" si="385"/>
        <v>0</v>
      </c>
      <c r="UYR70" s="104">
        <f t="shared" si="385"/>
        <v>0</v>
      </c>
      <c r="UYS70" s="104">
        <f t="shared" ref="UYS70:VBD70" si="386">+UYS10+UYS18+UYS27+UYS33+UYS39+UYS45+UYS58-UYS69+UYS50</f>
        <v>0</v>
      </c>
      <c r="UYT70" s="104">
        <f t="shared" si="386"/>
        <v>0</v>
      </c>
      <c r="UYU70" s="104">
        <f t="shared" si="386"/>
        <v>0</v>
      </c>
      <c r="UYV70" s="104">
        <f t="shared" si="386"/>
        <v>0</v>
      </c>
      <c r="UYW70" s="104">
        <f t="shared" si="386"/>
        <v>0</v>
      </c>
      <c r="UYX70" s="104">
        <f t="shared" si="386"/>
        <v>0</v>
      </c>
      <c r="UYY70" s="104">
        <f t="shared" si="386"/>
        <v>0</v>
      </c>
      <c r="UYZ70" s="104">
        <f t="shared" si="386"/>
        <v>0</v>
      </c>
      <c r="UZA70" s="104">
        <f t="shared" si="386"/>
        <v>0</v>
      </c>
      <c r="UZB70" s="104">
        <f t="shared" si="386"/>
        <v>0</v>
      </c>
      <c r="UZC70" s="104">
        <f t="shared" si="386"/>
        <v>0</v>
      </c>
      <c r="UZD70" s="104">
        <f t="shared" si="386"/>
        <v>0</v>
      </c>
      <c r="UZE70" s="104">
        <f t="shared" si="386"/>
        <v>0</v>
      </c>
      <c r="UZF70" s="104">
        <f t="shared" si="386"/>
        <v>0</v>
      </c>
      <c r="UZG70" s="104">
        <f t="shared" si="386"/>
        <v>0</v>
      </c>
      <c r="UZH70" s="104">
        <f t="shared" si="386"/>
        <v>0</v>
      </c>
      <c r="UZI70" s="104">
        <f t="shared" si="386"/>
        <v>0</v>
      </c>
      <c r="UZJ70" s="104">
        <f t="shared" si="386"/>
        <v>0</v>
      </c>
      <c r="UZK70" s="104">
        <f t="shared" si="386"/>
        <v>0</v>
      </c>
      <c r="UZL70" s="104">
        <f t="shared" si="386"/>
        <v>0</v>
      </c>
      <c r="UZM70" s="104">
        <f t="shared" si="386"/>
        <v>0</v>
      </c>
      <c r="UZN70" s="104">
        <f t="shared" si="386"/>
        <v>0</v>
      </c>
      <c r="UZO70" s="104">
        <f t="shared" si="386"/>
        <v>0</v>
      </c>
      <c r="UZP70" s="104">
        <f t="shared" si="386"/>
        <v>0</v>
      </c>
      <c r="UZQ70" s="104">
        <f t="shared" si="386"/>
        <v>0</v>
      </c>
      <c r="UZR70" s="104">
        <f t="shared" si="386"/>
        <v>0</v>
      </c>
      <c r="UZS70" s="104">
        <f t="shared" si="386"/>
        <v>0</v>
      </c>
      <c r="UZT70" s="104">
        <f t="shared" si="386"/>
        <v>0</v>
      </c>
      <c r="UZU70" s="104">
        <f t="shared" si="386"/>
        <v>0</v>
      </c>
      <c r="UZV70" s="104">
        <f t="shared" si="386"/>
        <v>0</v>
      </c>
      <c r="UZW70" s="104">
        <f t="shared" si="386"/>
        <v>0</v>
      </c>
      <c r="UZX70" s="104">
        <f t="shared" si="386"/>
        <v>0</v>
      </c>
      <c r="UZY70" s="104">
        <f t="shared" si="386"/>
        <v>0</v>
      </c>
      <c r="UZZ70" s="104">
        <f t="shared" si="386"/>
        <v>0</v>
      </c>
      <c r="VAA70" s="104">
        <f t="shared" si="386"/>
        <v>0</v>
      </c>
      <c r="VAB70" s="104">
        <f t="shared" si="386"/>
        <v>0</v>
      </c>
      <c r="VAC70" s="104">
        <f t="shared" si="386"/>
        <v>0</v>
      </c>
      <c r="VAD70" s="104">
        <f t="shared" si="386"/>
        <v>0</v>
      </c>
      <c r="VAE70" s="104">
        <f t="shared" si="386"/>
        <v>0</v>
      </c>
      <c r="VAF70" s="104">
        <f t="shared" si="386"/>
        <v>0</v>
      </c>
      <c r="VAG70" s="104">
        <f t="shared" si="386"/>
        <v>0</v>
      </c>
      <c r="VAH70" s="104">
        <f t="shared" si="386"/>
        <v>0</v>
      </c>
      <c r="VAI70" s="104">
        <f t="shared" si="386"/>
        <v>0</v>
      </c>
      <c r="VAJ70" s="104">
        <f t="shared" si="386"/>
        <v>0</v>
      </c>
      <c r="VAK70" s="104">
        <f t="shared" si="386"/>
        <v>0</v>
      </c>
      <c r="VAL70" s="104">
        <f t="shared" si="386"/>
        <v>0</v>
      </c>
      <c r="VAM70" s="104">
        <f t="shared" si="386"/>
        <v>0</v>
      </c>
      <c r="VAN70" s="104">
        <f t="shared" si="386"/>
        <v>0</v>
      </c>
      <c r="VAO70" s="104">
        <f t="shared" si="386"/>
        <v>0</v>
      </c>
      <c r="VAP70" s="104">
        <f t="shared" si="386"/>
        <v>0</v>
      </c>
      <c r="VAQ70" s="104">
        <f t="shared" si="386"/>
        <v>0</v>
      </c>
      <c r="VAR70" s="104">
        <f t="shared" si="386"/>
        <v>0</v>
      </c>
      <c r="VAS70" s="104">
        <f t="shared" si="386"/>
        <v>0</v>
      </c>
      <c r="VAT70" s="104">
        <f t="shared" si="386"/>
        <v>0</v>
      </c>
      <c r="VAU70" s="104">
        <f t="shared" si="386"/>
        <v>0</v>
      </c>
      <c r="VAV70" s="104">
        <f t="shared" si="386"/>
        <v>0</v>
      </c>
      <c r="VAW70" s="104">
        <f t="shared" si="386"/>
        <v>0</v>
      </c>
      <c r="VAX70" s="104">
        <f t="shared" si="386"/>
        <v>0</v>
      </c>
      <c r="VAY70" s="104">
        <f t="shared" si="386"/>
        <v>0</v>
      </c>
      <c r="VAZ70" s="104">
        <f t="shared" si="386"/>
        <v>0</v>
      </c>
      <c r="VBA70" s="104">
        <f t="shared" si="386"/>
        <v>0</v>
      </c>
      <c r="VBB70" s="104">
        <f t="shared" si="386"/>
        <v>0</v>
      </c>
      <c r="VBC70" s="104">
        <f t="shared" si="386"/>
        <v>0</v>
      </c>
      <c r="VBD70" s="104">
        <f t="shared" si="386"/>
        <v>0</v>
      </c>
      <c r="VBE70" s="104">
        <f t="shared" ref="VBE70:VDP70" si="387">+VBE10+VBE18+VBE27+VBE33+VBE39+VBE45+VBE58-VBE69+VBE50</f>
        <v>0</v>
      </c>
      <c r="VBF70" s="104">
        <f t="shared" si="387"/>
        <v>0</v>
      </c>
      <c r="VBG70" s="104">
        <f t="shared" si="387"/>
        <v>0</v>
      </c>
      <c r="VBH70" s="104">
        <f t="shared" si="387"/>
        <v>0</v>
      </c>
      <c r="VBI70" s="104">
        <f t="shared" si="387"/>
        <v>0</v>
      </c>
      <c r="VBJ70" s="104">
        <f t="shared" si="387"/>
        <v>0</v>
      </c>
      <c r="VBK70" s="104">
        <f t="shared" si="387"/>
        <v>0</v>
      </c>
      <c r="VBL70" s="104">
        <f t="shared" si="387"/>
        <v>0</v>
      </c>
      <c r="VBM70" s="104">
        <f t="shared" si="387"/>
        <v>0</v>
      </c>
      <c r="VBN70" s="104">
        <f t="shared" si="387"/>
        <v>0</v>
      </c>
      <c r="VBO70" s="104">
        <f t="shared" si="387"/>
        <v>0</v>
      </c>
      <c r="VBP70" s="104">
        <f t="shared" si="387"/>
        <v>0</v>
      </c>
      <c r="VBQ70" s="104">
        <f t="shared" si="387"/>
        <v>0</v>
      </c>
      <c r="VBR70" s="104">
        <f t="shared" si="387"/>
        <v>0</v>
      </c>
      <c r="VBS70" s="104">
        <f t="shared" si="387"/>
        <v>0</v>
      </c>
      <c r="VBT70" s="104">
        <f t="shared" si="387"/>
        <v>0</v>
      </c>
      <c r="VBU70" s="104">
        <f t="shared" si="387"/>
        <v>0</v>
      </c>
      <c r="VBV70" s="104">
        <f t="shared" si="387"/>
        <v>0</v>
      </c>
      <c r="VBW70" s="104">
        <f t="shared" si="387"/>
        <v>0</v>
      </c>
      <c r="VBX70" s="104">
        <f t="shared" si="387"/>
        <v>0</v>
      </c>
      <c r="VBY70" s="104">
        <f t="shared" si="387"/>
        <v>0</v>
      </c>
      <c r="VBZ70" s="104">
        <f t="shared" si="387"/>
        <v>0</v>
      </c>
      <c r="VCA70" s="104">
        <f t="shared" si="387"/>
        <v>0</v>
      </c>
      <c r="VCB70" s="104">
        <f t="shared" si="387"/>
        <v>0</v>
      </c>
      <c r="VCC70" s="104">
        <f t="shared" si="387"/>
        <v>0</v>
      </c>
      <c r="VCD70" s="104">
        <f t="shared" si="387"/>
        <v>0</v>
      </c>
      <c r="VCE70" s="104">
        <f t="shared" si="387"/>
        <v>0</v>
      </c>
      <c r="VCF70" s="104">
        <f t="shared" si="387"/>
        <v>0</v>
      </c>
      <c r="VCG70" s="104">
        <f t="shared" si="387"/>
        <v>0</v>
      </c>
      <c r="VCH70" s="104">
        <f t="shared" si="387"/>
        <v>0</v>
      </c>
      <c r="VCI70" s="104">
        <f t="shared" si="387"/>
        <v>0</v>
      </c>
      <c r="VCJ70" s="104">
        <f t="shared" si="387"/>
        <v>0</v>
      </c>
      <c r="VCK70" s="104">
        <f t="shared" si="387"/>
        <v>0</v>
      </c>
      <c r="VCL70" s="104">
        <f t="shared" si="387"/>
        <v>0</v>
      </c>
      <c r="VCM70" s="104">
        <f t="shared" si="387"/>
        <v>0</v>
      </c>
      <c r="VCN70" s="104">
        <f t="shared" si="387"/>
        <v>0</v>
      </c>
      <c r="VCO70" s="104">
        <f t="shared" si="387"/>
        <v>0</v>
      </c>
      <c r="VCP70" s="104">
        <f t="shared" si="387"/>
        <v>0</v>
      </c>
      <c r="VCQ70" s="104">
        <f t="shared" si="387"/>
        <v>0</v>
      </c>
      <c r="VCR70" s="104">
        <f t="shared" si="387"/>
        <v>0</v>
      </c>
      <c r="VCS70" s="104">
        <f t="shared" si="387"/>
        <v>0</v>
      </c>
      <c r="VCT70" s="104">
        <f t="shared" si="387"/>
        <v>0</v>
      </c>
      <c r="VCU70" s="104">
        <f t="shared" si="387"/>
        <v>0</v>
      </c>
      <c r="VCV70" s="104">
        <f t="shared" si="387"/>
        <v>0</v>
      </c>
      <c r="VCW70" s="104">
        <f t="shared" si="387"/>
        <v>0</v>
      </c>
      <c r="VCX70" s="104">
        <f t="shared" si="387"/>
        <v>0</v>
      </c>
      <c r="VCY70" s="104">
        <f t="shared" si="387"/>
        <v>0</v>
      </c>
      <c r="VCZ70" s="104">
        <f t="shared" si="387"/>
        <v>0</v>
      </c>
      <c r="VDA70" s="104">
        <f t="shared" si="387"/>
        <v>0</v>
      </c>
      <c r="VDB70" s="104">
        <f t="shared" si="387"/>
        <v>0</v>
      </c>
      <c r="VDC70" s="104">
        <f t="shared" si="387"/>
        <v>0</v>
      </c>
      <c r="VDD70" s="104">
        <f t="shared" si="387"/>
        <v>0</v>
      </c>
      <c r="VDE70" s="104">
        <f t="shared" si="387"/>
        <v>0</v>
      </c>
      <c r="VDF70" s="104">
        <f t="shared" si="387"/>
        <v>0</v>
      </c>
      <c r="VDG70" s="104">
        <f t="shared" si="387"/>
        <v>0</v>
      </c>
      <c r="VDH70" s="104">
        <f t="shared" si="387"/>
        <v>0</v>
      </c>
      <c r="VDI70" s="104">
        <f t="shared" si="387"/>
        <v>0</v>
      </c>
      <c r="VDJ70" s="104">
        <f t="shared" si="387"/>
        <v>0</v>
      </c>
      <c r="VDK70" s="104">
        <f t="shared" si="387"/>
        <v>0</v>
      </c>
      <c r="VDL70" s="104">
        <f t="shared" si="387"/>
        <v>0</v>
      </c>
      <c r="VDM70" s="104">
        <f t="shared" si="387"/>
        <v>0</v>
      </c>
      <c r="VDN70" s="104">
        <f t="shared" si="387"/>
        <v>0</v>
      </c>
      <c r="VDO70" s="104">
        <f t="shared" si="387"/>
        <v>0</v>
      </c>
      <c r="VDP70" s="104">
        <f t="shared" si="387"/>
        <v>0</v>
      </c>
      <c r="VDQ70" s="104">
        <f t="shared" ref="VDQ70:VGB70" si="388">+VDQ10+VDQ18+VDQ27+VDQ33+VDQ39+VDQ45+VDQ58-VDQ69+VDQ50</f>
        <v>0</v>
      </c>
      <c r="VDR70" s="104">
        <f t="shared" si="388"/>
        <v>0</v>
      </c>
      <c r="VDS70" s="104">
        <f t="shared" si="388"/>
        <v>0</v>
      </c>
      <c r="VDT70" s="104">
        <f t="shared" si="388"/>
        <v>0</v>
      </c>
      <c r="VDU70" s="104">
        <f t="shared" si="388"/>
        <v>0</v>
      </c>
      <c r="VDV70" s="104">
        <f t="shared" si="388"/>
        <v>0</v>
      </c>
      <c r="VDW70" s="104">
        <f t="shared" si="388"/>
        <v>0</v>
      </c>
      <c r="VDX70" s="104">
        <f t="shared" si="388"/>
        <v>0</v>
      </c>
      <c r="VDY70" s="104">
        <f t="shared" si="388"/>
        <v>0</v>
      </c>
      <c r="VDZ70" s="104">
        <f t="shared" si="388"/>
        <v>0</v>
      </c>
      <c r="VEA70" s="104">
        <f t="shared" si="388"/>
        <v>0</v>
      </c>
      <c r="VEB70" s="104">
        <f t="shared" si="388"/>
        <v>0</v>
      </c>
      <c r="VEC70" s="104">
        <f t="shared" si="388"/>
        <v>0</v>
      </c>
      <c r="VED70" s="104">
        <f t="shared" si="388"/>
        <v>0</v>
      </c>
      <c r="VEE70" s="104">
        <f t="shared" si="388"/>
        <v>0</v>
      </c>
      <c r="VEF70" s="104">
        <f t="shared" si="388"/>
        <v>0</v>
      </c>
      <c r="VEG70" s="104">
        <f t="shared" si="388"/>
        <v>0</v>
      </c>
      <c r="VEH70" s="104">
        <f t="shared" si="388"/>
        <v>0</v>
      </c>
      <c r="VEI70" s="104">
        <f t="shared" si="388"/>
        <v>0</v>
      </c>
      <c r="VEJ70" s="104">
        <f t="shared" si="388"/>
        <v>0</v>
      </c>
      <c r="VEK70" s="104">
        <f t="shared" si="388"/>
        <v>0</v>
      </c>
      <c r="VEL70" s="104">
        <f t="shared" si="388"/>
        <v>0</v>
      </c>
      <c r="VEM70" s="104">
        <f t="shared" si="388"/>
        <v>0</v>
      </c>
      <c r="VEN70" s="104">
        <f t="shared" si="388"/>
        <v>0</v>
      </c>
      <c r="VEO70" s="104">
        <f t="shared" si="388"/>
        <v>0</v>
      </c>
      <c r="VEP70" s="104">
        <f t="shared" si="388"/>
        <v>0</v>
      </c>
      <c r="VEQ70" s="104">
        <f t="shared" si="388"/>
        <v>0</v>
      </c>
      <c r="VER70" s="104">
        <f t="shared" si="388"/>
        <v>0</v>
      </c>
      <c r="VES70" s="104">
        <f t="shared" si="388"/>
        <v>0</v>
      </c>
      <c r="VET70" s="104">
        <f t="shared" si="388"/>
        <v>0</v>
      </c>
      <c r="VEU70" s="104">
        <f t="shared" si="388"/>
        <v>0</v>
      </c>
      <c r="VEV70" s="104">
        <f t="shared" si="388"/>
        <v>0</v>
      </c>
      <c r="VEW70" s="104">
        <f t="shared" si="388"/>
        <v>0</v>
      </c>
      <c r="VEX70" s="104">
        <f t="shared" si="388"/>
        <v>0</v>
      </c>
      <c r="VEY70" s="104">
        <f t="shared" si="388"/>
        <v>0</v>
      </c>
      <c r="VEZ70" s="104">
        <f t="shared" si="388"/>
        <v>0</v>
      </c>
      <c r="VFA70" s="104">
        <f t="shared" si="388"/>
        <v>0</v>
      </c>
      <c r="VFB70" s="104">
        <f t="shared" si="388"/>
        <v>0</v>
      </c>
      <c r="VFC70" s="104">
        <f t="shared" si="388"/>
        <v>0</v>
      </c>
      <c r="VFD70" s="104">
        <f t="shared" si="388"/>
        <v>0</v>
      </c>
      <c r="VFE70" s="104">
        <f t="shared" si="388"/>
        <v>0</v>
      </c>
      <c r="VFF70" s="104">
        <f t="shared" si="388"/>
        <v>0</v>
      </c>
      <c r="VFG70" s="104">
        <f t="shared" si="388"/>
        <v>0</v>
      </c>
      <c r="VFH70" s="104">
        <f t="shared" si="388"/>
        <v>0</v>
      </c>
      <c r="VFI70" s="104">
        <f t="shared" si="388"/>
        <v>0</v>
      </c>
      <c r="VFJ70" s="104">
        <f t="shared" si="388"/>
        <v>0</v>
      </c>
      <c r="VFK70" s="104">
        <f t="shared" si="388"/>
        <v>0</v>
      </c>
      <c r="VFL70" s="104">
        <f t="shared" si="388"/>
        <v>0</v>
      </c>
      <c r="VFM70" s="104">
        <f t="shared" si="388"/>
        <v>0</v>
      </c>
      <c r="VFN70" s="104">
        <f t="shared" si="388"/>
        <v>0</v>
      </c>
      <c r="VFO70" s="104">
        <f t="shared" si="388"/>
        <v>0</v>
      </c>
      <c r="VFP70" s="104">
        <f t="shared" si="388"/>
        <v>0</v>
      </c>
      <c r="VFQ70" s="104">
        <f t="shared" si="388"/>
        <v>0</v>
      </c>
      <c r="VFR70" s="104">
        <f t="shared" si="388"/>
        <v>0</v>
      </c>
      <c r="VFS70" s="104">
        <f t="shared" si="388"/>
        <v>0</v>
      </c>
      <c r="VFT70" s="104">
        <f t="shared" si="388"/>
        <v>0</v>
      </c>
      <c r="VFU70" s="104">
        <f t="shared" si="388"/>
        <v>0</v>
      </c>
      <c r="VFV70" s="104">
        <f t="shared" si="388"/>
        <v>0</v>
      </c>
      <c r="VFW70" s="104">
        <f t="shared" si="388"/>
        <v>0</v>
      </c>
      <c r="VFX70" s="104">
        <f t="shared" si="388"/>
        <v>0</v>
      </c>
      <c r="VFY70" s="104">
        <f t="shared" si="388"/>
        <v>0</v>
      </c>
      <c r="VFZ70" s="104">
        <f t="shared" si="388"/>
        <v>0</v>
      </c>
      <c r="VGA70" s="104">
        <f t="shared" si="388"/>
        <v>0</v>
      </c>
      <c r="VGB70" s="104">
        <f t="shared" si="388"/>
        <v>0</v>
      </c>
      <c r="VGC70" s="104">
        <f t="shared" ref="VGC70:VIN70" si="389">+VGC10+VGC18+VGC27+VGC33+VGC39+VGC45+VGC58-VGC69+VGC50</f>
        <v>0</v>
      </c>
      <c r="VGD70" s="104">
        <f t="shared" si="389"/>
        <v>0</v>
      </c>
      <c r="VGE70" s="104">
        <f t="shared" si="389"/>
        <v>0</v>
      </c>
      <c r="VGF70" s="104">
        <f t="shared" si="389"/>
        <v>0</v>
      </c>
      <c r="VGG70" s="104">
        <f t="shared" si="389"/>
        <v>0</v>
      </c>
      <c r="VGH70" s="104">
        <f t="shared" si="389"/>
        <v>0</v>
      </c>
      <c r="VGI70" s="104">
        <f t="shared" si="389"/>
        <v>0</v>
      </c>
      <c r="VGJ70" s="104">
        <f t="shared" si="389"/>
        <v>0</v>
      </c>
      <c r="VGK70" s="104">
        <f t="shared" si="389"/>
        <v>0</v>
      </c>
      <c r="VGL70" s="104">
        <f t="shared" si="389"/>
        <v>0</v>
      </c>
      <c r="VGM70" s="104">
        <f t="shared" si="389"/>
        <v>0</v>
      </c>
      <c r="VGN70" s="104">
        <f t="shared" si="389"/>
        <v>0</v>
      </c>
      <c r="VGO70" s="104">
        <f t="shared" si="389"/>
        <v>0</v>
      </c>
      <c r="VGP70" s="104">
        <f t="shared" si="389"/>
        <v>0</v>
      </c>
      <c r="VGQ70" s="104">
        <f t="shared" si="389"/>
        <v>0</v>
      </c>
      <c r="VGR70" s="104">
        <f t="shared" si="389"/>
        <v>0</v>
      </c>
      <c r="VGS70" s="104">
        <f t="shared" si="389"/>
        <v>0</v>
      </c>
      <c r="VGT70" s="104">
        <f t="shared" si="389"/>
        <v>0</v>
      </c>
      <c r="VGU70" s="104">
        <f t="shared" si="389"/>
        <v>0</v>
      </c>
      <c r="VGV70" s="104">
        <f t="shared" si="389"/>
        <v>0</v>
      </c>
      <c r="VGW70" s="104">
        <f t="shared" si="389"/>
        <v>0</v>
      </c>
      <c r="VGX70" s="104">
        <f t="shared" si="389"/>
        <v>0</v>
      </c>
      <c r="VGY70" s="104">
        <f t="shared" si="389"/>
        <v>0</v>
      </c>
      <c r="VGZ70" s="104">
        <f t="shared" si="389"/>
        <v>0</v>
      </c>
      <c r="VHA70" s="104">
        <f t="shared" si="389"/>
        <v>0</v>
      </c>
      <c r="VHB70" s="104">
        <f t="shared" si="389"/>
        <v>0</v>
      </c>
      <c r="VHC70" s="104">
        <f t="shared" si="389"/>
        <v>0</v>
      </c>
      <c r="VHD70" s="104">
        <f t="shared" si="389"/>
        <v>0</v>
      </c>
      <c r="VHE70" s="104">
        <f t="shared" si="389"/>
        <v>0</v>
      </c>
      <c r="VHF70" s="104">
        <f t="shared" si="389"/>
        <v>0</v>
      </c>
      <c r="VHG70" s="104">
        <f t="shared" si="389"/>
        <v>0</v>
      </c>
      <c r="VHH70" s="104">
        <f t="shared" si="389"/>
        <v>0</v>
      </c>
      <c r="VHI70" s="104">
        <f t="shared" si="389"/>
        <v>0</v>
      </c>
      <c r="VHJ70" s="104">
        <f t="shared" si="389"/>
        <v>0</v>
      </c>
      <c r="VHK70" s="104">
        <f t="shared" si="389"/>
        <v>0</v>
      </c>
      <c r="VHL70" s="104">
        <f t="shared" si="389"/>
        <v>0</v>
      </c>
      <c r="VHM70" s="104">
        <f t="shared" si="389"/>
        <v>0</v>
      </c>
      <c r="VHN70" s="104">
        <f t="shared" si="389"/>
        <v>0</v>
      </c>
      <c r="VHO70" s="104">
        <f t="shared" si="389"/>
        <v>0</v>
      </c>
      <c r="VHP70" s="104">
        <f t="shared" si="389"/>
        <v>0</v>
      </c>
      <c r="VHQ70" s="104">
        <f t="shared" si="389"/>
        <v>0</v>
      </c>
      <c r="VHR70" s="104">
        <f t="shared" si="389"/>
        <v>0</v>
      </c>
      <c r="VHS70" s="104">
        <f t="shared" si="389"/>
        <v>0</v>
      </c>
      <c r="VHT70" s="104">
        <f t="shared" si="389"/>
        <v>0</v>
      </c>
      <c r="VHU70" s="104">
        <f t="shared" si="389"/>
        <v>0</v>
      </c>
      <c r="VHV70" s="104">
        <f t="shared" si="389"/>
        <v>0</v>
      </c>
      <c r="VHW70" s="104">
        <f t="shared" si="389"/>
        <v>0</v>
      </c>
      <c r="VHX70" s="104">
        <f t="shared" si="389"/>
        <v>0</v>
      </c>
      <c r="VHY70" s="104">
        <f t="shared" si="389"/>
        <v>0</v>
      </c>
      <c r="VHZ70" s="104">
        <f t="shared" si="389"/>
        <v>0</v>
      </c>
      <c r="VIA70" s="104">
        <f t="shared" si="389"/>
        <v>0</v>
      </c>
      <c r="VIB70" s="104">
        <f t="shared" si="389"/>
        <v>0</v>
      </c>
      <c r="VIC70" s="104">
        <f t="shared" si="389"/>
        <v>0</v>
      </c>
      <c r="VID70" s="104">
        <f t="shared" si="389"/>
        <v>0</v>
      </c>
      <c r="VIE70" s="104">
        <f t="shared" si="389"/>
        <v>0</v>
      </c>
      <c r="VIF70" s="104">
        <f t="shared" si="389"/>
        <v>0</v>
      </c>
      <c r="VIG70" s="104">
        <f t="shared" si="389"/>
        <v>0</v>
      </c>
      <c r="VIH70" s="104">
        <f t="shared" si="389"/>
        <v>0</v>
      </c>
      <c r="VII70" s="104">
        <f t="shared" si="389"/>
        <v>0</v>
      </c>
      <c r="VIJ70" s="104">
        <f t="shared" si="389"/>
        <v>0</v>
      </c>
      <c r="VIK70" s="104">
        <f t="shared" si="389"/>
        <v>0</v>
      </c>
      <c r="VIL70" s="104">
        <f t="shared" si="389"/>
        <v>0</v>
      </c>
      <c r="VIM70" s="104">
        <f t="shared" si="389"/>
        <v>0</v>
      </c>
      <c r="VIN70" s="104">
        <f t="shared" si="389"/>
        <v>0</v>
      </c>
      <c r="VIO70" s="104">
        <f t="shared" ref="VIO70:VKZ70" si="390">+VIO10+VIO18+VIO27+VIO33+VIO39+VIO45+VIO58-VIO69+VIO50</f>
        <v>0</v>
      </c>
      <c r="VIP70" s="104">
        <f t="shared" si="390"/>
        <v>0</v>
      </c>
      <c r="VIQ70" s="104">
        <f t="shared" si="390"/>
        <v>0</v>
      </c>
      <c r="VIR70" s="104">
        <f t="shared" si="390"/>
        <v>0</v>
      </c>
      <c r="VIS70" s="104">
        <f t="shared" si="390"/>
        <v>0</v>
      </c>
      <c r="VIT70" s="104">
        <f t="shared" si="390"/>
        <v>0</v>
      </c>
      <c r="VIU70" s="104">
        <f t="shared" si="390"/>
        <v>0</v>
      </c>
      <c r="VIV70" s="104">
        <f t="shared" si="390"/>
        <v>0</v>
      </c>
      <c r="VIW70" s="104">
        <f t="shared" si="390"/>
        <v>0</v>
      </c>
      <c r="VIX70" s="104">
        <f t="shared" si="390"/>
        <v>0</v>
      </c>
      <c r="VIY70" s="104">
        <f t="shared" si="390"/>
        <v>0</v>
      </c>
      <c r="VIZ70" s="104">
        <f t="shared" si="390"/>
        <v>0</v>
      </c>
      <c r="VJA70" s="104">
        <f t="shared" si="390"/>
        <v>0</v>
      </c>
      <c r="VJB70" s="104">
        <f t="shared" si="390"/>
        <v>0</v>
      </c>
      <c r="VJC70" s="104">
        <f t="shared" si="390"/>
        <v>0</v>
      </c>
      <c r="VJD70" s="104">
        <f t="shared" si="390"/>
        <v>0</v>
      </c>
      <c r="VJE70" s="104">
        <f t="shared" si="390"/>
        <v>0</v>
      </c>
      <c r="VJF70" s="104">
        <f t="shared" si="390"/>
        <v>0</v>
      </c>
      <c r="VJG70" s="104">
        <f t="shared" si="390"/>
        <v>0</v>
      </c>
      <c r="VJH70" s="104">
        <f t="shared" si="390"/>
        <v>0</v>
      </c>
      <c r="VJI70" s="104">
        <f t="shared" si="390"/>
        <v>0</v>
      </c>
      <c r="VJJ70" s="104">
        <f t="shared" si="390"/>
        <v>0</v>
      </c>
      <c r="VJK70" s="104">
        <f t="shared" si="390"/>
        <v>0</v>
      </c>
      <c r="VJL70" s="104">
        <f t="shared" si="390"/>
        <v>0</v>
      </c>
      <c r="VJM70" s="104">
        <f t="shared" si="390"/>
        <v>0</v>
      </c>
      <c r="VJN70" s="104">
        <f t="shared" si="390"/>
        <v>0</v>
      </c>
      <c r="VJO70" s="104">
        <f t="shared" si="390"/>
        <v>0</v>
      </c>
      <c r="VJP70" s="104">
        <f t="shared" si="390"/>
        <v>0</v>
      </c>
      <c r="VJQ70" s="104">
        <f t="shared" si="390"/>
        <v>0</v>
      </c>
      <c r="VJR70" s="104">
        <f t="shared" si="390"/>
        <v>0</v>
      </c>
      <c r="VJS70" s="104">
        <f t="shared" si="390"/>
        <v>0</v>
      </c>
      <c r="VJT70" s="104">
        <f t="shared" si="390"/>
        <v>0</v>
      </c>
      <c r="VJU70" s="104">
        <f t="shared" si="390"/>
        <v>0</v>
      </c>
      <c r="VJV70" s="104">
        <f t="shared" si="390"/>
        <v>0</v>
      </c>
      <c r="VJW70" s="104">
        <f t="shared" si="390"/>
        <v>0</v>
      </c>
      <c r="VJX70" s="104">
        <f t="shared" si="390"/>
        <v>0</v>
      </c>
      <c r="VJY70" s="104">
        <f t="shared" si="390"/>
        <v>0</v>
      </c>
      <c r="VJZ70" s="104">
        <f t="shared" si="390"/>
        <v>0</v>
      </c>
      <c r="VKA70" s="104">
        <f t="shared" si="390"/>
        <v>0</v>
      </c>
      <c r="VKB70" s="104">
        <f t="shared" si="390"/>
        <v>0</v>
      </c>
      <c r="VKC70" s="104">
        <f t="shared" si="390"/>
        <v>0</v>
      </c>
      <c r="VKD70" s="104">
        <f t="shared" si="390"/>
        <v>0</v>
      </c>
      <c r="VKE70" s="104">
        <f t="shared" si="390"/>
        <v>0</v>
      </c>
      <c r="VKF70" s="104">
        <f t="shared" si="390"/>
        <v>0</v>
      </c>
      <c r="VKG70" s="104">
        <f t="shared" si="390"/>
        <v>0</v>
      </c>
      <c r="VKH70" s="104">
        <f t="shared" si="390"/>
        <v>0</v>
      </c>
      <c r="VKI70" s="104">
        <f t="shared" si="390"/>
        <v>0</v>
      </c>
      <c r="VKJ70" s="104">
        <f t="shared" si="390"/>
        <v>0</v>
      </c>
      <c r="VKK70" s="104">
        <f t="shared" si="390"/>
        <v>0</v>
      </c>
      <c r="VKL70" s="104">
        <f t="shared" si="390"/>
        <v>0</v>
      </c>
      <c r="VKM70" s="104">
        <f t="shared" si="390"/>
        <v>0</v>
      </c>
      <c r="VKN70" s="104">
        <f t="shared" si="390"/>
        <v>0</v>
      </c>
      <c r="VKO70" s="104">
        <f t="shared" si="390"/>
        <v>0</v>
      </c>
      <c r="VKP70" s="104">
        <f t="shared" si="390"/>
        <v>0</v>
      </c>
      <c r="VKQ70" s="104">
        <f t="shared" si="390"/>
        <v>0</v>
      </c>
      <c r="VKR70" s="104">
        <f t="shared" si="390"/>
        <v>0</v>
      </c>
      <c r="VKS70" s="104">
        <f t="shared" si="390"/>
        <v>0</v>
      </c>
      <c r="VKT70" s="104">
        <f t="shared" si="390"/>
        <v>0</v>
      </c>
      <c r="VKU70" s="104">
        <f t="shared" si="390"/>
        <v>0</v>
      </c>
      <c r="VKV70" s="104">
        <f t="shared" si="390"/>
        <v>0</v>
      </c>
      <c r="VKW70" s="104">
        <f t="shared" si="390"/>
        <v>0</v>
      </c>
      <c r="VKX70" s="104">
        <f t="shared" si="390"/>
        <v>0</v>
      </c>
      <c r="VKY70" s="104">
        <f t="shared" si="390"/>
        <v>0</v>
      </c>
      <c r="VKZ70" s="104">
        <f t="shared" si="390"/>
        <v>0</v>
      </c>
      <c r="VLA70" s="104">
        <f t="shared" ref="VLA70:VNL70" si="391">+VLA10+VLA18+VLA27+VLA33+VLA39+VLA45+VLA58-VLA69+VLA50</f>
        <v>0</v>
      </c>
      <c r="VLB70" s="104">
        <f t="shared" si="391"/>
        <v>0</v>
      </c>
      <c r="VLC70" s="104">
        <f t="shared" si="391"/>
        <v>0</v>
      </c>
      <c r="VLD70" s="104">
        <f t="shared" si="391"/>
        <v>0</v>
      </c>
      <c r="VLE70" s="104">
        <f t="shared" si="391"/>
        <v>0</v>
      </c>
      <c r="VLF70" s="104">
        <f t="shared" si="391"/>
        <v>0</v>
      </c>
      <c r="VLG70" s="104">
        <f t="shared" si="391"/>
        <v>0</v>
      </c>
      <c r="VLH70" s="104">
        <f t="shared" si="391"/>
        <v>0</v>
      </c>
      <c r="VLI70" s="104">
        <f t="shared" si="391"/>
        <v>0</v>
      </c>
      <c r="VLJ70" s="104">
        <f t="shared" si="391"/>
        <v>0</v>
      </c>
      <c r="VLK70" s="104">
        <f t="shared" si="391"/>
        <v>0</v>
      </c>
      <c r="VLL70" s="104">
        <f t="shared" si="391"/>
        <v>0</v>
      </c>
      <c r="VLM70" s="104">
        <f t="shared" si="391"/>
        <v>0</v>
      </c>
      <c r="VLN70" s="104">
        <f t="shared" si="391"/>
        <v>0</v>
      </c>
      <c r="VLO70" s="104">
        <f t="shared" si="391"/>
        <v>0</v>
      </c>
      <c r="VLP70" s="104">
        <f t="shared" si="391"/>
        <v>0</v>
      </c>
      <c r="VLQ70" s="104">
        <f t="shared" si="391"/>
        <v>0</v>
      </c>
      <c r="VLR70" s="104">
        <f t="shared" si="391"/>
        <v>0</v>
      </c>
      <c r="VLS70" s="104">
        <f t="shared" si="391"/>
        <v>0</v>
      </c>
      <c r="VLT70" s="104">
        <f t="shared" si="391"/>
        <v>0</v>
      </c>
      <c r="VLU70" s="104">
        <f t="shared" si="391"/>
        <v>0</v>
      </c>
      <c r="VLV70" s="104">
        <f t="shared" si="391"/>
        <v>0</v>
      </c>
      <c r="VLW70" s="104">
        <f t="shared" si="391"/>
        <v>0</v>
      </c>
      <c r="VLX70" s="104">
        <f t="shared" si="391"/>
        <v>0</v>
      </c>
      <c r="VLY70" s="104">
        <f t="shared" si="391"/>
        <v>0</v>
      </c>
      <c r="VLZ70" s="104">
        <f t="shared" si="391"/>
        <v>0</v>
      </c>
      <c r="VMA70" s="104">
        <f t="shared" si="391"/>
        <v>0</v>
      </c>
      <c r="VMB70" s="104">
        <f t="shared" si="391"/>
        <v>0</v>
      </c>
      <c r="VMC70" s="104">
        <f t="shared" si="391"/>
        <v>0</v>
      </c>
      <c r="VMD70" s="104">
        <f t="shared" si="391"/>
        <v>0</v>
      </c>
      <c r="VME70" s="104">
        <f t="shared" si="391"/>
        <v>0</v>
      </c>
      <c r="VMF70" s="104">
        <f t="shared" si="391"/>
        <v>0</v>
      </c>
      <c r="VMG70" s="104">
        <f t="shared" si="391"/>
        <v>0</v>
      </c>
      <c r="VMH70" s="104">
        <f t="shared" si="391"/>
        <v>0</v>
      </c>
      <c r="VMI70" s="104">
        <f t="shared" si="391"/>
        <v>0</v>
      </c>
      <c r="VMJ70" s="104">
        <f t="shared" si="391"/>
        <v>0</v>
      </c>
      <c r="VMK70" s="104">
        <f t="shared" si="391"/>
        <v>0</v>
      </c>
      <c r="VML70" s="104">
        <f t="shared" si="391"/>
        <v>0</v>
      </c>
      <c r="VMM70" s="104">
        <f t="shared" si="391"/>
        <v>0</v>
      </c>
      <c r="VMN70" s="104">
        <f t="shared" si="391"/>
        <v>0</v>
      </c>
      <c r="VMO70" s="104">
        <f t="shared" si="391"/>
        <v>0</v>
      </c>
      <c r="VMP70" s="104">
        <f t="shared" si="391"/>
        <v>0</v>
      </c>
      <c r="VMQ70" s="104">
        <f t="shared" si="391"/>
        <v>0</v>
      </c>
      <c r="VMR70" s="104">
        <f t="shared" si="391"/>
        <v>0</v>
      </c>
      <c r="VMS70" s="104">
        <f t="shared" si="391"/>
        <v>0</v>
      </c>
      <c r="VMT70" s="104">
        <f t="shared" si="391"/>
        <v>0</v>
      </c>
      <c r="VMU70" s="104">
        <f t="shared" si="391"/>
        <v>0</v>
      </c>
      <c r="VMV70" s="104">
        <f t="shared" si="391"/>
        <v>0</v>
      </c>
      <c r="VMW70" s="104">
        <f t="shared" si="391"/>
        <v>0</v>
      </c>
      <c r="VMX70" s="104">
        <f t="shared" si="391"/>
        <v>0</v>
      </c>
      <c r="VMY70" s="104">
        <f t="shared" si="391"/>
        <v>0</v>
      </c>
      <c r="VMZ70" s="104">
        <f t="shared" si="391"/>
        <v>0</v>
      </c>
      <c r="VNA70" s="104">
        <f t="shared" si="391"/>
        <v>0</v>
      </c>
      <c r="VNB70" s="104">
        <f t="shared" si="391"/>
        <v>0</v>
      </c>
      <c r="VNC70" s="104">
        <f t="shared" si="391"/>
        <v>0</v>
      </c>
      <c r="VND70" s="104">
        <f t="shared" si="391"/>
        <v>0</v>
      </c>
      <c r="VNE70" s="104">
        <f t="shared" si="391"/>
        <v>0</v>
      </c>
      <c r="VNF70" s="104">
        <f t="shared" si="391"/>
        <v>0</v>
      </c>
      <c r="VNG70" s="104">
        <f t="shared" si="391"/>
        <v>0</v>
      </c>
      <c r="VNH70" s="104">
        <f t="shared" si="391"/>
        <v>0</v>
      </c>
      <c r="VNI70" s="104">
        <f t="shared" si="391"/>
        <v>0</v>
      </c>
      <c r="VNJ70" s="104">
        <f t="shared" si="391"/>
        <v>0</v>
      </c>
      <c r="VNK70" s="104">
        <f t="shared" si="391"/>
        <v>0</v>
      </c>
      <c r="VNL70" s="104">
        <f t="shared" si="391"/>
        <v>0</v>
      </c>
      <c r="VNM70" s="104">
        <f t="shared" ref="VNM70:VPX70" si="392">+VNM10+VNM18+VNM27+VNM33+VNM39+VNM45+VNM58-VNM69+VNM50</f>
        <v>0</v>
      </c>
      <c r="VNN70" s="104">
        <f t="shared" si="392"/>
        <v>0</v>
      </c>
      <c r="VNO70" s="104">
        <f t="shared" si="392"/>
        <v>0</v>
      </c>
      <c r="VNP70" s="104">
        <f t="shared" si="392"/>
        <v>0</v>
      </c>
      <c r="VNQ70" s="104">
        <f t="shared" si="392"/>
        <v>0</v>
      </c>
      <c r="VNR70" s="104">
        <f t="shared" si="392"/>
        <v>0</v>
      </c>
      <c r="VNS70" s="104">
        <f t="shared" si="392"/>
        <v>0</v>
      </c>
      <c r="VNT70" s="104">
        <f t="shared" si="392"/>
        <v>0</v>
      </c>
      <c r="VNU70" s="104">
        <f t="shared" si="392"/>
        <v>0</v>
      </c>
      <c r="VNV70" s="104">
        <f t="shared" si="392"/>
        <v>0</v>
      </c>
      <c r="VNW70" s="104">
        <f t="shared" si="392"/>
        <v>0</v>
      </c>
      <c r="VNX70" s="104">
        <f t="shared" si="392"/>
        <v>0</v>
      </c>
      <c r="VNY70" s="104">
        <f t="shared" si="392"/>
        <v>0</v>
      </c>
      <c r="VNZ70" s="104">
        <f t="shared" si="392"/>
        <v>0</v>
      </c>
      <c r="VOA70" s="104">
        <f t="shared" si="392"/>
        <v>0</v>
      </c>
      <c r="VOB70" s="104">
        <f t="shared" si="392"/>
        <v>0</v>
      </c>
      <c r="VOC70" s="104">
        <f t="shared" si="392"/>
        <v>0</v>
      </c>
      <c r="VOD70" s="104">
        <f t="shared" si="392"/>
        <v>0</v>
      </c>
      <c r="VOE70" s="104">
        <f t="shared" si="392"/>
        <v>0</v>
      </c>
      <c r="VOF70" s="104">
        <f t="shared" si="392"/>
        <v>0</v>
      </c>
      <c r="VOG70" s="104">
        <f t="shared" si="392"/>
        <v>0</v>
      </c>
      <c r="VOH70" s="104">
        <f t="shared" si="392"/>
        <v>0</v>
      </c>
      <c r="VOI70" s="104">
        <f t="shared" si="392"/>
        <v>0</v>
      </c>
      <c r="VOJ70" s="104">
        <f t="shared" si="392"/>
        <v>0</v>
      </c>
      <c r="VOK70" s="104">
        <f t="shared" si="392"/>
        <v>0</v>
      </c>
      <c r="VOL70" s="104">
        <f t="shared" si="392"/>
        <v>0</v>
      </c>
      <c r="VOM70" s="104">
        <f t="shared" si="392"/>
        <v>0</v>
      </c>
      <c r="VON70" s="104">
        <f t="shared" si="392"/>
        <v>0</v>
      </c>
      <c r="VOO70" s="104">
        <f t="shared" si="392"/>
        <v>0</v>
      </c>
      <c r="VOP70" s="104">
        <f t="shared" si="392"/>
        <v>0</v>
      </c>
      <c r="VOQ70" s="104">
        <f t="shared" si="392"/>
        <v>0</v>
      </c>
      <c r="VOR70" s="104">
        <f t="shared" si="392"/>
        <v>0</v>
      </c>
      <c r="VOS70" s="104">
        <f t="shared" si="392"/>
        <v>0</v>
      </c>
      <c r="VOT70" s="104">
        <f t="shared" si="392"/>
        <v>0</v>
      </c>
      <c r="VOU70" s="104">
        <f t="shared" si="392"/>
        <v>0</v>
      </c>
      <c r="VOV70" s="104">
        <f t="shared" si="392"/>
        <v>0</v>
      </c>
      <c r="VOW70" s="104">
        <f t="shared" si="392"/>
        <v>0</v>
      </c>
      <c r="VOX70" s="104">
        <f t="shared" si="392"/>
        <v>0</v>
      </c>
      <c r="VOY70" s="104">
        <f t="shared" si="392"/>
        <v>0</v>
      </c>
      <c r="VOZ70" s="104">
        <f t="shared" si="392"/>
        <v>0</v>
      </c>
      <c r="VPA70" s="104">
        <f t="shared" si="392"/>
        <v>0</v>
      </c>
      <c r="VPB70" s="104">
        <f t="shared" si="392"/>
        <v>0</v>
      </c>
      <c r="VPC70" s="104">
        <f t="shared" si="392"/>
        <v>0</v>
      </c>
      <c r="VPD70" s="104">
        <f t="shared" si="392"/>
        <v>0</v>
      </c>
      <c r="VPE70" s="104">
        <f t="shared" si="392"/>
        <v>0</v>
      </c>
      <c r="VPF70" s="104">
        <f t="shared" si="392"/>
        <v>0</v>
      </c>
      <c r="VPG70" s="104">
        <f t="shared" si="392"/>
        <v>0</v>
      </c>
      <c r="VPH70" s="104">
        <f t="shared" si="392"/>
        <v>0</v>
      </c>
      <c r="VPI70" s="104">
        <f t="shared" si="392"/>
        <v>0</v>
      </c>
      <c r="VPJ70" s="104">
        <f t="shared" si="392"/>
        <v>0</v>
      </c>
      <c r="VPK70" s="104">
        <f t="shared" si="392"/>
        <v>0</v>
      </c>
      <c r="VPL70" s="104">
        <f t="shared" si="392"/>
        <v>0</v>
      </c>
      <c r="VPM70" s="104">
        <f t="shared" si="392"/>
        <v>0</v>
      </c>
      <c r="VPN70" s="104">
        <f t="shared" si="392"/>
        <v>0</v>
      </c>
      <c r="VPO70" s="104">
        <f t="shared" si="392"/>
        <v>0</v>
      </c>
      <c r="VPP70" s="104">
        <f t="shared" si="392"/>
        <v>0</v>
      </c>
      <c r="VPQ70" s="104">
        <f t="shared" si="392"/>
        <v>0</v>
      </c>
      <c r="VPR70" s="104">
        <f t="shared" si="392"/>
        <v>0</v>
      </c>
      <c r="VPS70" s="104">
        <f t="shared" si="392"/>
        <v>0</v>
      </c>
      <c r="VPT70" s="104">
        <f t="shared" si="392"/>
        <v>0</v>
      </c>
      <c r="VPU70" s="104">
        <f t="shared" si="392"/>
        <v>0</v>
      </c>
      <c r="VPV70" s="104">
        <f t="shared" si="392"/>
        <v>0</v>
      </c>
      <c r="VPW70" s="104">
        <f t="shared" si="392"/>
        <v>0</v>
      </c>
      <c r="VPX70" s="104">
        <f t="shared" si="392"/>
        <v>0</v>
      </c>
      <c r="VPY70" s="104">
        <f t="shared" ref="VPY70:VSJ70" si="393">+VPY10+VPY18+VPY27+VPY33+VPY39+VPY45+VPY58-VPY69+VPY50</f>
        <v>0</v>
      </c>
      <c r="VPZ70" s="104">
        <f t="shared" si="393"/>
        <v>0</v>
      </c>
      <c r="VQA70" s="104">
        <f t="shared" si="393"/>
        <v>0</v>
      </c>
      <c r="VQB70" s="104">
        <f t="shared" si="393"/>
        <v>0</v>
      </c>
      <c r="VQC70" s="104">
        <f t="shared" si="393"/>
        <v>0</v>
      </c>
      <c r="VQD70" s="104">
        <f t="shared" si="393"/>
        <v>0</v>
      </c>
      <c r="VQE70" s="104">
        <f t="shared" si="393"/>
        <v>0</v>
      </c>
      <c r="VQF70" s="104">
        <f t="shared" si="393"/>
        <v>0</v>
      </c>
      <c r="VQG70" s="104">
        <f t="shared" si="393"/>
        <v>0</v>
      </c>
      <c r="VQH70" s="104">
        <f t="shared" si="393"/>
        <v>0</v>
      </c>
      <c r="VQI70" s="104">
        <f t="shared" si="393"/>
        <v>0</v>
      </c>
      <c r="VQJ70" s="104">
        <f t="shared" si="393"/>
        <v>0</v>
      </c>
      <c r="VQK70" s="104">
        <f t="shared" si="393"/>
        <v>0</v>
      </c>
      <c r="VQL70" s="104">
        <f t="shared" si="393"/>
        <v>0</v>
      </c>
      <c r="VQM70" s="104">
        <f t="shared" si="393"/>
        <v>0</v>
      </c>
      <c r="VQN70" s="104">
        <f t="shared" si="393"/>
        <v>0</v>
      </c>
      <c r="VQO70" s="104">
        <f t="shared" si="393"/>
        <v>0</v>
      </c>
      <c r="VQP70" s="104">
        <f t="shared" si="393"/>
        <v>0</v>
      </c>
      <c r="VQQ70" s="104">
        <f t="shared" si="393"/>
        <v>0</v>
      </c>
      <c r="VQR70" s="104">
        <f t="shared" si="393"/>
        <v>0</v>
      </c>
      <c r="VQS70" s="104">
        <f t="shared" si="393"/>
        <v>0</v>
      </c>
      <c r="VQT70" s="104">
        <f t="shared" si="393"/>
        <v>0</v>
      </c>
      <c r="VQU70" s="104">
        <f t="shared" si="393"/>
        <v>0</v>
      </c>
      <c r="VQV70" s="104">
        <f t="shared" si="393"/>
        <v>0</v>
      </c>
      <c r="VQW70" s="104">
        <f t="shared" si="393"/>
        <v>0</v>
      </c>
      <c r="VQX70" s="104">
        <f t="shared" si="393"/>
        <v>0</v>
      </c>
      <c r="VQY70" s="104">
        <f t="shared" si="393"/>
        <v>0</v>
      </c>
      <c r="VQZ70" s="104">
        <f t="shared" si="393"/>
        <v>0</v>
      </c>
      <c r="VRA70" s="104">
        <f t="shared" si="393"/>
        <v>0</v>
      </c>
      <c r="VRB70" s="104">
        <f t="shared" si="393"/>
        <v>0</v>
      </c>
      <c r="VRC70" s="104">
        <f t="shared" si="393"/>
        <v>0</v>
      </c>
      <c r="VRD70" s="104">
        <f t="shared" si="393"/>
        <v>0</v>
      </c>
      <c r="VRE70" s="104">
        <f t="shared" si="393"/>
        <v>0</v>
      </c>
      <c r="VRF70" s="104">
        <f t="shared" si="393"/>
        <v>0</v>
      </c>
      <c r="VRG70" s="104">
        <f t="shared" si="393"/>
        <v>0</v>
      </c>
      <c r="VRH70" s="104">
        <f t="shared" si="393"/>
        <v>0</v>
      </c>
      <c r="VRI70" s="104">
        <f t="shared" si="393"/>
        <v>0</v>
      </c>
      <c r="VRJ70" s="104">
        <f t="shared" si="393"/>
        <v>0</v>
      </c>
      <c r="VRK70" s="104">
        <f t="shared" si="393"/>
        <v>0</v>
      </c>
      <c r="VRL70" s="104">
        <f t="shared" si="393"/>
        <v>0</v>
      </c>
      <c r="VRM70" s="104">
        <f t="shared" si="393"/>
        <v>0</v>
      </c>
      <c r="VRN70" s="104">
        <f t="shared" si="393"/>
        <v>0</v>
      </c>
      <c r="VRO70" s="104">
        <f t="shared" si="393"/>
        <v>0</v>
      </c>
      <c r="VRP70" s="104">
        <f t="shared" si="393"/>
        <v>0</v>
      </c>
      <c r="VRQ70" s="104">
        <f t="shared" si="393"/>
        <v>0</v>
      </c>
      <c r="VRR70" s="104">
        <f t="shared" si="393"/>
        <v>0</v>
      </c>
      <c r="VRS70" s="104">
        <f t="shared" si="393"/>
        <v>0</v>
      </c>
      <c r="VRT70" s="104">
        <f t="shared" si="393"/>
        <v>0</v>
      </c>
      <c r="VRU70" s="104">
        <f t="shared" si="393"/>
        <v>0</v>
      </c>
      <c r="VRV70" s="104">
        <f t="shared" si="393"/>
        <v>0</v>
      </c>
      <c r="VRW70" s="104">
        <f t="shared" si="393"/>
        <v>0</v>
      </c>
      <c r="VRX70" s="104">
        <f t="shared" si="393"/>
        <v>0</v>
      </c>
      <c r="VRY70" s="104">
        <f t="shared" si="393"/>
        <v>0</v>
      </c>
      <c r="VRZ70" s="104">
        <f t="shared" si="393"/>
        <v>0</v>
      </c>
      <c r="VSA70" s="104">
        <f t="shared" si="393"/>
        <v>0</v>
      </c>
      <c r="VSB70" s="104">
        <f t="shared" si="393"/>
        <v>0</v>
      </c>
      <c r="VSC70" s="104">
        <f t="shared" si="393"/>
        <v>0</v>
      </c>
      <c r="VSD70" s="104">
        <f t="shared" si="393"/>
        <v>0</v>
      </c>
      <c r="VSE70" s="104">
        <f t="shared" si="393"/>
        <v>0</v>
      </c>
      <c r="VSF70" s="104">
        <f t="shared" si="393"/>
        <v>0</v>
      </c>
      <c r="VSG70" s="104">
        <f t="shared" si="393"/>
        <v>0</v>
      </c>
      <c r="VSH70" s="104">
        <f t="shared" si="393"/>
        <v>0</v>
      </c>
      <c r="VSI70" s="104">
        <f t="shared" si="393"/>
        <v>0</v>
      </c>
      <c r="VSJ70" s="104">
        <f t="shared" si="393"/>
        <v>0</v>
      </c>
      <c r="VSK70" s="104">
        <f t="shared" ref="VSK70:VUV70" si="394">+VSK10+VSK18+VSK27+VSK33+VSK39+VSK45+VSK58-VSK69+VSK50</f>
        <v>0</v>
      </c>
      <c r="VSL70" s="104">
        <f t="shared" si="394"/>
        <v>0</v>
      </c>
      <c r="VSM70" s="104">
        <f t="shared" si="394"/>
        <v>0</v>
      </c>
      <c r="VSN70" s="104">
        <f t="shared" si="394"/>
        <v>0</v>
      </c>
      <c r="VSO70" s="104">
        <f t="shared" si="394"/>
        <v>0</v>
      </c>
      <c r="VSP70" s="104">
        <f t="shared" si="394"/>
        <v>0</v>
      </c>
      <c r="VSQ70" s="104">
        <f t="shared" si="394"/>
        <v>0</v>
      </c>
      <c r="VSR70" s="104">
        <f t="shared" si="394"/>
        <v>0</v>
      </c>
      <c r="VSS70" s="104">
        <f t="shared" si="394"/>
        <v>0</v>
      </c>
      <c r="VST70" s="104">
        <f t="shared" si="394"/>
        <v>0</v>
      </c>
      <c r="VSU70" s="104">
        <f t="shared" si="394"/>
        <v>0</v>
      </c>
      <c r="VSV70" s="104">
        <f t="shared" si="394"/>
        <v>0</v>
      </c>
      <c r="VSW70" s="104">
        <f t="shared" si="394"/>
        <v>0</v>
      </c>
      <c r="VSX70" s="104">
        <f t="shared" si="394"/>
        <v>0</v>
      </c>
      <c r="VSY70" s="104">
        <f t="shared" si="394"/>
        <v>0</v>
      </c>
      <c r="VSZ70" s="104">
        <f t="shared" si="394"/>
        <v>0</v>
      </c>
      <c r="VTA70" s="104">
        <f t="shared" si="394"/>
        <v>0</v>
      </c>
      <c r="VTB70" s="104">
        <f t="shared" si="394"/>
        <v>0</v>
      </c>
      <c r="VTC70" s="104">
        <f t="shared" si="394"/>
        <v>0</v>
      </c>
      <c r="VTD70" s="104">
        <f t="shared" si="394"/>
        <v>0</v>
      </c>
      <c r="VTE70" s="104">
        <f t="shared" si="394"/>
        <v>0</v>
      </c>
      <c r="VTF70" s="104">
        <f t="shared" si="394"/>
        <v>0</v>
      </c>
      <c r="VTG70" s="104">
        <f t="shared" si="394"/>
        <v>0</v>
      </c>
      <c r="VTH70" s="104">
        <f t="shared" si="394"/>
        <v>0</v>
      </c>
      <c r="VTI70" s="104">
        <f t="shared" si="394"/>
        <v>0</v>
      </c>
      <c r="VTJ70" s="104">
        <f t="shared" si="394"/>
        <v>0</v>
      </c>
      <c r="VTK70" s="104">
        <f t="shared" si="394"/>
        <v>0</v>
      </c>
      <c r="VTL70" s="104">
        <f t="shared" si="394"/>
        <v>0</v>
      </c>
      <c r="VTM70" s="104">
        <f t="shared" si="394"/>
        <v>0</v>
      </c>
      <c r="VTN70" s="104">
        <f t="shared" si="394"/>
        <v>0</v>
      </c>
      <c r="VTO70" s="104">
        <f t="shared" si="394"/>
        <v>0</v>
      </c>
      <c r="VTP70" s="104">
        <f t="shared" si="394"/>
        <v>0</v>
      </c>
      <c r="VTQ70" s="104">
        <f t="shared" si="394"/>
        <v>0</v>
      </c>
      <c r="VTR70" s="104">
        <f t="shared" si="394"/>
        <v>0</v>
      </c>
      <c r="VTS70" s="104">
        <f t="shared" si="394"/>
        <v>0</v>
      </c>
      <c r="VTT70" s="104">
        <f t="shared" si="394"/>
        <v>0</v>
      </c>
      <c r="VTU70" s="104">
        <f t="shared" si="394"/>
        <v>0</v>
      </c>
      <c r="VTV70" s="104">
        <f t="shared" si="394"/>
        <v>0</v>
      </c>
      <c r="VTW70" s="104">
        <f t="shared" si="394"/>
        <v>0</v>
      </c>
      <c r="VTX70" s="104">
        <f t="shared" si="394"/>
        <v>0</v>
      </c>
      <c r="VTY70" s="104">
        <f t="shared" si="394"/>
        <v>0</v>
      </c>
      <c r="VTZ70" s="104">
        <f t="shared" si="394"/>
        <v>0</v>
      </c>
      <c r="VUA70" s="104">
        <f t="shared" si="394"/>
        <v>0</v>
      </c>
      <c r="VUB70" s="104">
        <f t="shared" si="394"/>
        <v>0</v>
      </c>
      <c r="VUC70" s="104">
        <f t="shared" si="394"/>
        <v>0</v>
      </c>
      <c r="VUD70" s="104">
        <f t="shared" si="394"/>
        <v>0</v>
      </c>
      <c r="VUE70" s="104">
        <f t="shared" si="394"/>
        <v>0</v>
      </c>
      <c r="VUF70" s="104">
        <f t="shared" si="394"/>
        <v>0</v>
      </c>
      <c r="VUG70" s="104">
        <f t="shared" si="394"/>
        <v>0</v>
      </c>
      <c r="VUH70" s="104">
        <f t="shared" si="394"/>
        <v>0</v>
      </c>
      <c r="VUI70" s="104">
        <f t="shared" si="394"/>
        <v>0</v>
      </c>
      <c r="VUJ70" s="104">
        <f t="shared" si="394"/>
        <v>0</v>
      </c>
      <c r="VUK70" s="104">
        <f t="shared" si="394"/>
        <v>0</v>
      </c>
      <c r="VUL70" s="104">
        <f t="shared" si="394"/>
        <v>0</v>
      </c>
      <c r="VUM70" s="104">
        <f t="shared" si="394"/>
        <v>0</v>
      </c>
      <c r="VUN70" s="104">
        <f t="shared" si="394"/>
        <v>0</v>
      </c>
      <c r="VUO70" s="104">
        <f t="shared" si="394"/>
        <v>0</v>
      </c>
      <c r="VUP70" s="104">
        <f t="shared" si="394"/>
        <v>0</v>
      </c>
      <c r="VUQ70" s="104">
        <f t="shared" si="394"/>
        <v>0</v>
      </c>
      <c r="VUR70" s="104">
        <f t="shared" si="394"/>
        <v>0</v>
      </c>
      <c r="VUS70" s="104">
        <f t="shared" si="394"/>
        <v>0</v>
      </c>
      <c r="VUT70" s="104">
        <f t="shared" si="394"/>
        <v>0</v>
      </c>
      <c r="VUU70" s="104">
        <f t="shared" si="394"/>
        <v>0</v>
      </c>
      <c r="VUV70" s="104">
        <f t="shared" si="394"/>
        <v>0</v>
      </c>
      <c r="VUW70" s="104">
        <f t="shared" ref="VUW70:VXH70" si="395">+VUW10+VUW18+VUW27+VUW33+VUW39+VUW45+VUW58-VUW69+VUW50</f>
        <v>0</v>
      </c>
      <c r="VUX70" s="104">
        <f t="shared" si="395"/>
        <v>0</v>
      </c>
      <c r="VUY70" s="104">
        <f t="shared" si="395"/>
        <v>0</v>
      </c>
      <c r="VUZ70" s="104">
        <f t="shared" si="395"/>
        <v>0</v>
      </c>
      <c r="VVA70" s="104">
        <f t="shared" si="395"/>
        <v>0</v>
      </c>
      <c r="VVB70" s="104">
        <f t="shared" si="395"/>
        <v>0</v>
      </c>
      <c r="VVC70" s="104">
        <f t="shared" si="395"/>
        <v>0</v>
      </c>
      <c r="VVD70" s="104">
        <f t="shared" si="395"/>
        <v>0</v>
      </c>
      <c r="VVE70" s="104">
        <f t="shared" si="395"/>
        <v>0</v>
      </c>
      <c r="VVF70" s="104">
        <f t="shared" si="395"/>
        <v>0</v>
      </c>
      <c r="VVG70" s="104">
        <f t="shared" si="395"/>
        <v>0</v>
      </c>
      <c r="VVH70" s="104">
        <f t="shared" si="395"/>
        <v>0</v>
      </c>
      <c r="VVI70" s="104">
        <f t="shared" si="395"/>
        <v>0</v>
      </c>
      <c r="VVJ70" s="104">
        <f t="shared" si="395"/>
        <v>0</v>
      </c>
      <c r="VVK70" s="104">
        <f t="shared" si="395"/>
        <v>0</v>
      </c>
      <c r="VVL70" s="104">
        <f t="shared" si="395"/>
        <v>0</v>
      </c>
      <c r="VVM70" s="104">
        <f t="shared" si="395"/>
        <v>0</v>
      </c>
      <c r="VVN70" s="104">
        <f t="shared" si="395"/>
        <v>0</v>
      </c>
      <c r="VVO70" s="104">
        <f t="shared" si="395"/>
        <v>0</v>
      </c>
      <c r="VVP70" s="104">
        <f t="shared" si="395"/>
        <v>0</v>
      </c>
      <c r="VVQ70" s="104">
        <f t="shared" si="395"/>
        <v>0</v>
      </c>
      <c r="VVR70" s="104">
        <f t="shared" si="395"/>
        <v>0</v>
      </c>
      <c r="VVS70" s="104">
        <f t="shared" si="395"/>
        <v>0</v>
      </c>
      <c r="VVT70" s="104">
        <f t="shared" si="395"/>
        <v>0</v>
      </c>
      <c r="VVU70" s="104">
        <f t="shared" si="395"/>
        <v>0</v>
      </c>
      <c r="VVV70" s="104">
        <f t="shared" si="395"/>
        <v>0</v>
      </c>
      <c r="VVW70" s="104">
        <f t="shared" si="395"/>
        <v>0</v>
      </c>
      <c r="VVX70" s="104">
        <f t="shared" si="395"/>
        <v>0</v>
      </c>
      <c r="VVY70" s="104">
        <f t="shared" si="395"/>
        <v>0</v>
      </c>
      <c r="VVZ70" s="104">
        <f t="shared" si="395"/>
        <v>0</v>
      </c>
      <c r="VWA70" s="104">
        <f t="shared" si="395"/>
        <v>0</v>
      </c>
      <c r="VWB70" s="104">
        <f t="shared" si="395"/>
        <v>0</v>
      </c>
      <c r="VWC70" s="104">
        <f t="shared" si="395"/>
        <v>0</v>
      </c>
      <c r="VWD70" s="104">
        <f t="shared" si="395"/>
        <v>0</v>
      </c>
      <c r="VWE70" s="104">
        <f t="shared" si="395"/>
        <v>0</v>
      </c>
      <c r="VWF70" s="104">
        <f t="shared" si="395"/>
        <v>0</v>
      </c>
      <c r="VWG70" s="104">
        <f t="shared" si="395"/>
        <v>0</v>
      </c>
      <c r="VWH70" s="104">
        <f t="shared" si="395"/>
        <v>0</v>
      </c>
      <c r="VWI70" s="104">
        <f t="shared" si="395"/>
        <v>0</v>
      </c>
      <c r="VWJ70" s="104">
        <f t="shared" si="395"/>
        <v>0</v>
      </c>
      <c r="VWK70" s="104">
        <f t="shared" si="395"/>
        <v>0</v>
      </c>
      <c r="VWL70" s="104">
        <f t="shared" si="395"/>
        <v>0</v>
      </c>
      <c r="VWM70" s="104">
        <f t="shared" si="395"/>
        <v>0</v>
      </c>
      <c r="VWN70" s="104">
        <f t="shared" si="395"/>
        <v>0</v>
      </c>
      <c r="VWO70" s="104">
        <f t="shared" si="395"/>
        <v>0</v>
      </c>
      <c r="VWP70" s="104">
        <f t="shared" si="395"/>
        <v>0</v>
      </c>
      <c r="VWQ70" s="104">
        <f t="shared" si="395"/>
        <v>0</v>
      </c>
      <c r="VWR70" s="104">
        <f t="shared" si="395"/>
        <v>0</v>
      </c>
      <c r="VWS70" s="104">
        <f t="shared" si="395"/>
        <v>0</v>
      </c>
      <c r="VWT70" s="104">
        <f t="shared" si="395"/>
        <v>0</v>
      </c>
      <c r="VWU70" s="104">
        <f t="shared" si="395"/>
        <v>0</v>
      </c>
      <c r="VWV70" s="104">
        <f t="shared" si="395"/>
        <v>0</v>
      </c>
      <c r="VWW70" s="104">
        <f t="shared" si="395"/>
        <v>0</v>
      </c>
      <c r="VWX70" s="104">
        <f t="shared" si="395"/>
        <v>0</v>
      </c>
      <c r="VWY70" s="104">
        <f t="shared" si="395"/>
        <v>0</v>
      </c>
      <c r="VWZ70" s="104">
        <f t="shared" si="395"/>
        <v>0</v>
      </c>
      <c r="VXA70" s="104">
        <f t="shared" si="395"/>
        <v>0</v>
      </c>
      <c r="VXB70" s="104">
        <f t="shared" si="395"/>
        <v>0</v>
      </c>
      <c r="VXC70" s="104">
        <f t="shared" si="395"/>
        <v>0</v>
      </c>
      <c r="VXD70" s="104">
        <f t="shared" si="395"/>
        <v>0</v>
      </c>
      <c r="VXE70" s="104">
        <f t="shared" si="395"/>
        <v>0</v>
      </c>
      <c r="VXF70" s="104">
        <f t="shared" si="395"/>
        <v>0</v>
      </c>
      <c r="VXG70" s="104">
        <f t="shared" si="395"/>
        <v>0</v>
      </c>
      <c r="VXH70" s="104">
        <f t="shared" si="395"/>
        <v>0</v>
      </c>
      <c r="VXI70" s="104">
        <f t="shared" ref="VXI70:VZT70" si="396">+VXI10+VXI18+VXI27+VXI33+VXI39+VXI45+VXI58-VXI69+VXI50</f>
        <v>0</v>
      </c>
      <c r="VXJ70" s="104">
        <f t="shared" si="396"/>
        <v>0</v>
      </c>
      <c r="VXK70" s="104">
        <f t="shared" si="396"/>
        <v>0</v>
      </c>
      <c r="VXL70" s="104">
        <f t="shared" si="396"/>
        <v>0</v>
      </c>
      <c r="VXM70" s="104">
        <f t="shared" si="396"/>
        <v>0</v>
      </c>
      <c r="VXN70" s="104">
        <f t="shared" si="396"/>
        <v>0</v>
      </c>
      <c r="VXO70" s="104">
        <f t="shared" si="396"/>
        <v>0</v>
      </c>
      <c r="VXP70" s="104">
        <f t="shared" si="396"/>
        <v>0</v>
      </c>
      <c r="VXQ70" s="104">
        <f t="shared" si="396"/>
        <v>0</v>
      </c>
      <c r="VXR70" s="104">
        <f t="shared" si="396"/>
        <v>0</v>
      </c>
      <c r="VXS70" s="104">
        <f t="shared" si="396"/>
        <v>0</v>
      </c>
      <c r="VXT70" s="104">
        <f t="shared" si="396"/>
        <v>0</v>
      </c>
      <c r="VXU70" s="104">
        <f t="shared" si="396"/>
        <v>0</v>
      </c>
      <c r="VXV70" s="104">
        <f t="shared" si="396"/>
        <v>0</v>
      </c>
      <c r="VXW70" s="104">
        <f t="shared" si="396"/>
        <v>0</v>
      </c>
      <c r="VXX70" s="104">
        <f t="shared" si="396"/>
        <v>0</v>
      </c>
      <c r="VXY70" s="104">
        <f t="shared" si="396"/>
        <v>0</v>
      </c>
      <c r="VXZ70" s="104">
        <f t="shared" si="396"/>
        <v>0</v>
      </c>
      <c r="VYA70" s="104">
        <f t="shared" si="396"/>
        <v>0</v>
      </c>
      <c r="VYB70" s="104">
        <f t="shared" si="396"/>
        <v>0</v>
      </c>
      <c r="VYC70" s="104">
        <f t="shared" si="396"/>
        <v>0</v>
      </c>
      <c r="VYD70" s="104">
        <f t="shared" si="396"/>
        <v>0</v>
      </c>
      <c r="VYE70" s="104">
        <f t="shared" si="396"/>
        <v>0</v>
      </c>
      <c r="VYF70" s="104">
        <f t="shared" si="396"/>
        <v>0</v>
      </c>
      <c r="VYG70" s="104">
        <f t="shared" si="396"/>
        <v>0</v>
      </c>
      <c r="VYH70" s="104">
        <f t="shared" si="396"/>
        <v>0</v>
      </c>
      <c r="VYI70" s="104">
        <f t="shared" si="396"/>
        <v>0</v>
      </c>
      <c r="VYJ70" s="104">
        <f t="shared" si="396"/>
        <v>0</v>
      </c>
      <c r="VYK70" s="104">
        <f t="shared" si="396"/>
        <v>0</v>
      </c>
      <c r="VYL70" s="104">
        <f t="shared" si="396"/>
        <v>0</v>
      </c>
      <c r="VYM70" s="104">
        <f t="shared" si="396"/>
        <v>0</v>
      </c>
      <c r="VYN70" s="104">
        <f t="shared" si="396"/>
        <v>0</v>
      </c>
      <c r="VYO70" s="104">
        <f t="shared" si="396"/>
        <v>0</v>
      </c>
      <c r="VYP70" s="104">
        <f t="shared" si="396"/>
        <v>0</v>
      </c>
      <c r="VYQ70" s="104">
        <f t="shared" si="396"/>
        <v>0</v>
      </c>
      <c r="VYR70" s="104">
        <f t="shared" si="396"/>
        <v>0</v>
      </c>
      <c r="VYS70" s="104">
        <f t="shared" si="396"/>
        <v>0</v>
      </c>
      <c r="VYT70" s="104">
        <f t="shared" si="396"/>
        <v>0</v>
      </c>
      <c r="VYU70" s="104">
        <f t="shared" si="396"/>
        <v>0</v>
      </c>
      <c r="VYV70" s="104">
        <f t="shared" si="396"/>
        <v>0</v>
      </c>
      <c r="VYW70" s="104">
        <f t="shared" si="396"/>
        <v>0</v>
      </c>
      <c r="VYX70" s="104">
        <f t="shared" si="396"/>
        <v>0</v>
      </c>
      <c r="VYY70" s="104">
        <f t="shared" si="396"/>
        <v>0</v>
      </c>
      <c r="VYZ70" s="104">
        <f t="shared" si="396"/>
        <v>0</v>
      </c>
      <c r="VZA70" s="104">
        <f t="shared" si="396"/>
        <v>0</v>
      </c>
      <c r="VZB70" s="104">
        <f t="shared" si="396"/>
        <v>0</v>
      </c>
      <c r="VZC70" s="104">
        <f t="shared" si="396"/>
        <v>0</v>
      </c>
      <c r="VZD70" s="104">
        <f t="shared" si="396"/>
        <v>0</v>
      </c>
      <c r="VZE70" s="104">
        <f t="shared" si="396"/>
        <v>0</v>
      </c>
      <c r="VZF70" s="104">
        <f t="shared" si="396"/>
        <v>0</v>
      </c>
      <c r="VZG70" s="104">
        <f t="shared" si="396"/>
        <v>0</v>
      </c>
      <c r="VZH70" s="104">
        <f t="shared" si="396"/>
        <v>0</v>
      </c>
      <c r="VZI70" s="104">
        <f t="shared" si="396"/>
        <v>0</v>
      </c>
      <c r="VZJ70" s="104">
        <f t="shared" si="396"/>
        <v>0</v>
      </c>
      <c r="VZK70" s="104">
        <f t="shared" si="396"/>
        <v>0</v>
      </c>
      <c r="VZL70" s="104">
        <f t="shared" si="396"/>
        <v>0</v>
      </c>
      <c r="VZM70" s="104">
        <f t="shared" si="396"/>
        <v>0</v>
      </c>
      <c r="VZN70" s="104">
        <f t="shared" si="396"/>
        <v>0</v>
      </c>
      <c r="VZO70" s="104">
        <f t="shared" si="396"/>
        <v>0</v>
      </c>
      <c r="VZP70" s="104">
        <f t="shared" si="396"/>
        <v>0</v>
      </c>
      <c r="VZQ70" s="104">
        <f t="shared" si="396"/>
        <v>0</v>
      </c>
      <c r="VZR70" s="104">
        <f t="shared" si="396"/>
        <v>0</v>
      </c>
      <c r="VZS70" s="104">
        <f t="shared" si="396"/>
        <v>0</v>
      </c>
      <c r="VZT70" s="104">
        <f t="shared" si="396"/>
        <v>0</v>
      </c>
      <c r="VZU70" s="104">
        <f t="shared" ref="VZU70:WCF70" si="397">+VZU10+VZU18+VZU27+VZU33+VZU39+VZU45+VZU58-VZU69+VZU50</f>
        <v>0</v>
      </c>
      <c r="VZV70" s="104">
        <f t="shared" si="397"/>
        <v>0</v>
      </c>
      <c r="VZW70" s="104">
        <f t="shared" si="397"/>
        <v>0</v>
      </c>
      <c r="VZX70" s="104">
        <f t="shared" si="397"/>
        <v>0</v>
      </c>
      <c r="VZY70" s="104">
        <f t="shared" si="397"/>
        <v>0</v>
      </c>
      <c r="VZZ70" s="104">
        <f t="shared" si="397"/>
        <v>0</v>
      </c>
      <c r="WAA70" s="104">
        <f t="shared" si="397"/>
        <v>0</v>
      </c>
      <c r="WAB70" s="104">
        <f t="shared" si="397"/>
        <v>0</v>
      </c>
      <c r="WAC70" s="104">
        <f t="shared" si="397"/>
        <v>0</v>
      </c>
      <c r="WAD70" s="104">
        <f t="shared" si="397"/>
        <v>0</v>
      </c>
      <c r="WAE70" s="104">
        <f t="shared" si="397"/>
        <v>0</v>
      </c>
      <c r="WAF70" s="104">
        <f t="shared" si="397"/>
        <v>0</v>
      </c>
      <c r="WAG70" s="104">
        <f t="shared" si="397"/>
        <v>0</v>
      </c>
      <c r="WAH70" s="104">
        <f t="shared" si="397"/>
        <v>0</v>
      </c>
      <c r="WAI70" s="104">
        <f t="shared" si="397"/>
        <v>0</v>
      </c>
      <c r="WAJ70" s="104">
        <f t="shared" si="397"/>
        <v>0</v>
      </c>
      <c r="WAK70" s="104">
        <f t="shared" si="397"/>
        <v>0</v>
      </c>
      <c r="WAL70" s="104">
        <f t="shared" si="397"/>
        <v>0</v>
      </c>
      <c r="WAM70" s="104">
        <f t="shared" si="397"/>
        <v>0</v>
      </c>
      <c r="WAN70" s="104">
        <f t="shared" si="397"/>
        <v>0</v>
      </c>
      <c r="WAO70" s="104">
        <f t="shared" si="397"/>
        <v>0</v>
      </c>
      <c r="WAP70" s="104">
        <f t="shared" si="397"/>
        <v>0</v>
      </c>
      <c r="WAQ70" s="104">
        <f t="shared" si="397"/>
        <v>0</v>
      </c>
      <c r="WAR70" s="104">
        <f t="shared" si="397"/>
        <v>0</v>
      </c>
      <c r="WAS70" s="104">
        <f t="shared" si="397"/>
        <v>0</v>
      </c>
      <c r="WAT70" s="104">
        <f t="shared" si="397"/>
        <v>0</v>
      </c>
      <c r="WAU70" s="104">
        <f t="shared" si="397"/>
        <v>0</v>
      </c>
      <c r="WAV70" s="104">
        <f t="shared" si="397"/>
        <v>0</v>
      </c>
      <c r="WAW70" s="104">
        <f t="shared" si="397"/>
        <v>0</v>
      </c>
      <c r="WAX70" s="104">
        <f t="shared" si="397"/>
        <v>0</v>
      </c>
      <c r="WAY70" s="104">
        <f t="shared" si="397"/>
        <v>0</v>
      </c>
      <c r="WAZ70" s="104">
        <f t="shared" si="397"/>
        <v>0</v>
      </c>
      <c r="WBA70" s="104">
        <f t="shared" si="397"/>
        <v>0</v>
      </c>
      <c r="WBB70" s="104">
        <f t="shared" si="397"/>
        <v>0</v>
      </c>
      <c r="WBC70" s="104">
        <f t="shared" si="397"/>
        <v>0</v>
      </c>
      <c r="WBD70" s="104">
        <f t="shared" si="397"/>
        <v>0</v>
      </c>
      <c r="WBE70" s="104">
        <f t="shared" si="397"/>
        <v>0</v>
      </c>
      <c r="WBF70" s="104">
        <f t="shared" si="397"/>
        <v>0</v>
      </c>
      <c r="WBG70" s="104">
        <f t="shared" si="397"/>
        <v>0</v>
      </c>
      <c r="WBH70" s="104">
        <f t="shared" si="397"/>
        <v>0</v>
      </c>
      <c r="WBI70" s="104">
        <f t="shared" si="397"/>
        <v>0</v>
      </c>
      <c r="WBJ70" s="104">
        <f t="shared" si="397"/>
        <v>0</v>
      </c>
      <c r="WBK70" s="104">
        <f t="shared" si="397"/>
        <v>0</v>
      </c>
      <c r="WBL70" s="104">
        <f t="shared" si="397"/>
        <v>0</v>
      </c>
      <c r="WBM70" s="104">
        <f t="shared" si="397"/>
        <v>0</v>
      </c>
      <c r="WBN70" s="104">
        <f t="shared" si="397"/>
        <v>0</v>
      </c>
      <c r="WBO70" s="104">
        <f t="shared" si="397"/>
        <v>0</v>
      </c>
      <c r="WBP70" s="104">
        <f t="shared" si="397"/>
        <v>0</v>
      </c>
      <c r="WBQ70" s="104">
        <f t="shared" si="397"/>
        <v>0</v>
      </c>
      <c r="WBR70" s="104">
        <f t="shared" si="397"/>
        <v>0</v>
      </c>
      <c r="WBS70" s="104">
        <f t="shared" si="397"/>
        <v>0</v>
      </c>
      <c r="WBT70" s="104">
        <f t="shared" si="397"/>
        <v>0</v>
      </c>
      <c r="WBU70" s="104">
        <f t="shared" si="397"/>
        <v>0</v>
      </c>
      <c r="WBV70" s="104">
        <f t="shared" si="397"/>
        <v>0</v>
      </c>
      <c r="WBW70" s="104">
        <f t="shared" si="397"/>
        <v>0</v>
      </c>
      <c r="WBX70" s="104">
        <f t="shared" si="397"/>
        <v>0</v>
      </c>
      <c r="WBY70" s="104">
        <f t="shared" si="397"/>
        <v>0</v>
      </c>
      <c r="WBZ70" s="104">
        <f t="shared" si="397"/>
        <v>0</v>
      </c>
      <c r="WCA70" s="104">
        <f t="shared" si="397"/>
        <v>0</v>
      </c>
      <c r="WCB70" s="104">
        <f t="shared" si="397"/>
        <v>0</v>
      </c>
      <c r="WCC70" s="104">
        <f t="shared" si="397"/>
        <v>0</v>
      </c>
      <c r="WCD70" s="104">
        <f t="shared" si="397"/>
        <v>0</v>
      </c>
      <c r="WCE70" s="104">
        <f t="shared" si="397"/>
        <v>0</v>
      </c>
      <c r="WCF70" s="104">
        <f t="shared" si="397"/>
        <v>0</v>
      </c>
      <c r="WCG70" s="104">
        <f t="shared" ref="WCG70:WER70" si="398">+WCG10+WCG18+WCG27+WCG33+WCG39+WCG45+WCG58-WCG69+WCG50</f>
        <v>0</v>
      </c>
      <c r="WCH70" s="104">
        <f t="shared" si="398"/>
        <v>0</v>
      </c>
      <c r="WCI70" s="104">
        <f t="shared" si="398"/>
        <v>0</v>
      </c>
      <c r="WCJ70" s="104">
        <f t="shared" si="398"/>
        <v>0</v>
      </c>
      <c r="WCK70" s="104">
        <f t="shared" si="398"/>
        <v>0</v>
      </c>
      <c r="WCL70" s="104">
        <f t="shared" si="398"/>
        <v>0</v>
      </c>
      <c r="WCM70" s="104">
        <f t="shared" si="398"/>
        <v>0</v>
      </c>
      <c r="WCN70" s="104">
        <f t="shared" si="398"/>
        <v>0</v>
      </c>
      <c r="WCO70" s="104">
        <f t="shared" si="398"/>
        <v>0</v>
      </c>
      <c r="WCP70" s="104">
        <f t="shared" si="398"/>
        <v>0</v>
      </c>
      <c r="WCQ70" s="104">
        <f t="shared" si="398"/>
        <v>0</v>
      </c>
      <c r="WCR70" s="104">
        <f t="shared" si="398"/>
        <v>0</v>
      </c>
      <c r="WCS70" s="104">
        <f t="shared" si="398"/>
        <v>0</v>
      </c>
      <c r="WCT70" s="104">
        <f t="shared" si="398"/>
        <v>0</v>
      </c>
      <c r="WCU70" s="104">
        <f t="shared" si="398"/>
        <v>0</v>
      </c>
      <c r="WCV70" s="104">
        <f t="shared" si="398"/>
        <v>0</v>
      </c>
      <c r="WCW70" s="104">
        <f t="shared" si="398"/>
        <v>0</v>
      </c>
      <c r="WCX70" s="104">
        <f t="shared" si="398"/>
        <v>0</v>
      </c>
      <c r="WCY70" s="104">
        <f t="shared" si="398"/>
        <v>0</v>
      </c>
      <c r="WCZ70" s="104">
        <f t="shared" si="398"/>
        <v>0</v>
      </c>
      <c r="WDA70" s="104">
        <f t="shared" si="398"/>
        <v>0</v>
      </c>
      <c r="WDB70" s="104">
        <f t="shared" si="398"/>
        <v>0</v>
      </c>
      <c r="WDC70" s="104">
        <f t="shared" si="398"/>
        <v>0</v>
      </c>
      <c r="WDD70" s="104">
        <f t="shared" si="398"/>
        <v>0</v>
      </c>
      <c r="WDE70" s="104">
        <f t="shared" si="398"/>
        <v>0</v>
      </c>
      <c r="WDF70" s="104">
        <f t="shared" si="398"/>
        <v>0</v>
      </c>
      <c r="WDG70" s="104">
        <f t="shared" si="398"/>
        <v>0</v>
      </c>
      <c r="WDH70" s="104">
        <f t="shared" si="398"/>
        <v>0</v>
      </c>
      <c r="WDI70" s="104">
        <f t="shared" si="398"/>
        <v>0</v>
      </c>
      <c r="WDJ70" s="104">
        <f t="shared" si="398"/>
        <v>0</v>
      </c>
      <c r="WDK70" s="104">
        <f t="shared" si="398"/>
        <v>0</v>
      </c>
      <c r="WDL70" s="104">
        <f t="shared" si="398"/>
        <v>0</v>
      </c>
      <c r="WDM70" s="104">
        <f t="shared" si="398"/>
        <v>0</v>
      </c>
      <c r="WDN70" s="104">
        <f t="shared" si="398"/>
        <v>0</v>
      </c>
      <c r="WDO70" s="104">
        <f t="shared" si="398"/>
        <v>0</v>
      </c>
      <c r="WDP70" s="104">
        <f t="shared" si="398"/>
        <v>0</v>
      </c>
      <c r="WDQ70" s="104">
        <f t="shared" si="398"/>
        <v>0</v>
      </c>
      <c r="WDR70" s="104">
        <f t="shared" si="398"/>
        <v>0</v>
      </c>
      <c r="WDS70" s="104">
        <f t="shared" si="398"/>
        <v>0</v>
      </c>
      <c r="WDT70" s="104">
        <f t="shared" si="398"/>
        <v>0</v>
      </c>
      <c r="WDU70" s="104">
        <f t="shared" si="398"/>
        <v>0</v>
      </c>
      <c r="WDV70" s="104">
        <f t="shared" si="398"/>
        <v>0</v>
      </c>
      <c r="WDW70" s="104">
        <f t="shared" si="398"/>
        <v>0</v>
      </c>
      <c r="WDX70" s="104">
        <f t="shared" si="398"/>
        <v>0</v>
      </c>
      <c r="WDY70" s="104">
        <f t="shared" si="398"/>
        <v>0</v>
      </c>
      <c r="WDZ70" s="104">
        <f t="shared" si="398"/>
        <v>0</v>
      </c>
      <c r="WEA70" s="104">
        <f t="shared" si="398"/>
        <v>0</v>
      </c>
      <c r="WEB70" s="104">
        <f t="shared" si="398"/>
        <v>0</v>
      </c>
      <c r="WEC70" s="104">
        <f t="shared" si="398"/>
        <v>0</v>
      </c>
      <c r="WED70" s="104">
        <f t="shared" si="398"/>
        <v>0</v>
      </c>
      <c r="WEE70" s="104">
        <f t="shared" si="398"/>
        <v>0</v>
      </c>
      <c r="WEF70" s="104">
        <f t="shared" si="398"/>
        <v>0</v>
      </c>
      <c r="WEG70" s="104">
        <f t="shared" si="398"/>
        <v>0</v>
      </c>
      <c r="WEH70" s="104">
        <f t="shared" si="398"/>
        <v>0</v>
      </c>
      <c r="WEI70" s="104">
        <f t="shared" si="398"/>
        <v>0</v>
      </c>
      <c r="WEJ70" s="104">
        <f t="shared" si="398"/>
        <v>0</v>
      </c>
      <c r="WEK70" s="104">
        <f t="shared" si="398"/>
        <v>0</v>
      </c>
      <c r="WEL70" s="104">
        <f t="shared" si="398"/>
        <v>0</v>
      </c>
      <c r="WEM70" s="104">
        <f t="shared" si="398"/>
        <v>0</v>
      </c>
      <c r="WEN70" s="104">
        <f t="shared" si="398"/>
        <v>0</v>
      </c>
      <c r="WEO70" s="104">
        <f t="shared" si="398"/>
        <v>0</v>
      </c>
      <c r="WEP70" s="104">
        <f t="shared" si="398"/>
        <v>0</v>
      </c>
      <c r="WEQ70" s="104">
        <f t="shared" si="398"/>
        <v>0</v>
      </c>
      <c r="WER70" s="104">
        <f t="shared" si="398"/>
        <v>0</v>
      </c>
      <c r="WES70" s="104">
        <f t="shared" ref="WES70:WHD70" si="399">+WES10+WES18+WES27+WES33+WES39+WES45+WES58-WES69+WES50</f>
        <v>0</v>
      </c>
      <c r="WET70" s="104">
        <f t="shared" si="399"/>
        <v>0</v>
      </c>
      <c r="WEU70" s="104">
        <f t="shared" si="399"/>
        <v>0</v>
      </c>
      <c r="WEV70" s="104">
        <f t="shared" si="399"/>
        <v>0</v>
      </c>
      <c r="WEW70" s="104">
        <f t="shared" si="399"/>
        <v>0</v>
      </c>
      <c r="WEX70" s="104">
        <f t="shared" si="399"/>
        <v>0</v>
      </c>
      <c r="WEY70" s="104">
        <f t="shared" si="399"/>
        <v>0</v>
      </c>
      <c r="WEZ70" s="104">
        <f t="shared" si="399"/>
        <v>0</v>
      </c>
      <c r="WFA70" s="104">
        <f t="shared" si="399"/>
        <v>0</v>
      </c>
      <c r="WFB70" s="104">
        <f t="shared" si="399"/>
        <v>0</v>
      </c>
      <c r="WFC70" s="104">
        <f t="shared" si="399"/>
        <v>0</v>
      </c>
      <c r="WFD70" s="104">
        <f t="shared" si="399"/>
        <v>0</v>
      </c>
      <c r="WFE70" s="104">
        <f t="shared" si="399"/>
        <v>0</v>
      </c>
      <c r="WFF70" s="104">
        <f t="shared" si="399"/>
        <v>0</v>
      </c>
      <c r="WFG70" s="104">
        <f t="shared" si="399"/>
        <v>0</v>
      </c>
      <c r="WFH70" s="104">
        <f t="shared" si="399"/>
        <v>0</v>
      </c>
      <c r="WFI70" s="104">
        <f t="shared" si="399"/>
        <v>0</v>
      </c>
      <c r="WFJ70" s="104">
        <f t="shared" si="399"/>
        <v>0</v>
      </c>
      <c r="WFK70" s="104">
        <f t="shared" si="399"/>
        <v>0</v>
      </c>
      <c r="WFL70" s="104">
        <f t="shared" si="399"/>
        <v>0</v>
      </c>
      <c r="WFM70" s="104">
        <f t="shared" si="399"/>
        <v>0</v>
      </c>
      <c r="WFN70" s="104">
        <f t="shared" si="399"/>
        <v>0</v>
      </c>
      <c r="WFO70" s="104">
        <f t="shared" si="399"/>
        <v>0</v>
      </c>
      <c r="WFP70" s="104">
        <f t="shared" si="399"/>
        <v>0</v>
      </c>
      <c r="WFQ70" s="104">
        <f t="shared" si="399"/>
        <v>0</v>
      </c>
      <c r="WFR70" s="104">
        <f t="shared" si="399"/>
        <v>0</v>
      </c>
      <c r="WFS70" s="104">
        <f t="shared" si="399"/>
        <v>0</v>
      </c>
      <c r="WFT70" s="104">
        <f t="shared" si="399"/>
        <v>0</v>
      </c>
      <c r="WFU70" s="104">
        <f t="shared" si="399"/>
        <v>0</v>
      </c>
      <c r="WFV70" s="104">
        <f t="shared" si="399"/>
        <v>0</v>
      </c>
      <c r="WFW70" s="104">
        <f t="shared" si="399"/>
        <v>0</v>
      </c>
      <c r="WFX70" s="104">
        <f t="shared" si="399"/>
        <v>0</v>
      </c>
      <c r="WFY70" s="104">
        <f t="shared" si="399"/>
        <v>0</v>
      </c>
      <c r="WFZ70" s="104">
        <f t="shared" si="399"/>
        <v>0</v>
      </c>
      <c r="WGA70" s="104">
        <f t="shared" si="399"/>
        <v>0</v>
      </c>
      <c r="WGB70" s="104">
        <f t="shared" si="399"/>
        <v>0</v>
      </c>
      <c r="WGC70" s="104">
        <f t="shared" si="399"/>
        <v>0</v>
      </c>
      <c r="WGD70" s="104">
        <f t="shared" si="399"/>
        <v>0</v>
      </c>
      <c r="WGE70" s="104">
        <f t="shared" si="399"/>
        <v>0</v>
      </c>
      <c r="WGF70" s="104">
        <f t="shared" si="399"/>
        <v>0</v>
      </c>
      <c r="WGG70" s="104">
        <f t="shared" si="399"/>
        <v>0</v>
      </c>
      <c r="WGH70" s="104">
        <f t="shared" si="399"/>
        <v>0</v>
      </c>
      <c r="WGI70" s="104">
        <f t="shared" si="399"/>
        <v>0</v>
      </c>
      <c r="WGJ70" s="104">
        <f t="shared" si="399"/>
        <v>0</v>
      </c>
      <c r="WGK70" s="104">
        <f t="shared" si="399"/>
        <v>0</v>
      </c>
      <c r="WGL70" s="104">
        <f t="shared" si="399"/>
        <v>0</v>
      </c>
      <c r="WGM70" s="104">
        <f t="shared" si="399"/>
        <v>0</v>
      </c>
      <c r="WGN70" s="104">
        <f t="shared" si="399"/>
        <v>0</v>
      </c>
      <c r="WGO70" s="104">
        <f t="shared" si="399"/>
        <v>0</v>
      </c>
      <c r="WGP70" s="104">
        <f t="shared" si="399"/>
        <v>0</v>
      </c>
      <c r="WGQ70" s="104">
        <f t="shared" si="399"/>
        <v>0</v>
      </c>
      <c r="WGR70" s="104">
        <f t="shared" si="399"/>
        <v>0</v>
      </c>
      <c r="WGS70" s="104">
        <f t="shared" si="399"/>
        <v>0</v>
      </c>
      <c r="WGT70" s="104">
        <f t="shared" si="399"/>
        <v>0</v>
      </c>
      <c r="WGU70" s="104">
        <f t="shared" si="399"/>
        <v>0</v>
      </c>
      <c r="WGV70" s="104">
        <f t="shared" si="399"/>
        <v>0</v>
      </c>
      <c r="WGW70" s="104">
        <f t="shared" si="399"/>
        <v>0</v>
      </c>
      <c r="WGX70" s="104">
        <f t="shared" si="399"/>
        <v>0</v>
      </c>
      <c r="WGY70" s="104">
        <f t="shared" si="399"/>
        <v>0</v>
      </c>
      <c r="WGZ70" s="104">
        <f t="shared" si="399"/>
        <v>0</v>
      </c>
      <c r="WHA70" s="104">
        <f t="shared" si="399"/>
        <v>0</v>
      </c>
      <c r="WHB70" s="104">
        <f t="shared" si="399"/>
        <v>0</v>
      </c>
      <c r="WHC70" s="104">
        <f t="shared" si="399"/>
        <v>0</v>
      </c>
      <c r="WHD70" s="104">
        <f t="shared" si="399"/>
        <v>0</v>
      </c>
      <c r="WHE70" s="104">
        <f t="shared" ref="WHE70:WJP70" si="400">+WHE10+WHE18+WHE27+WHE33+WHE39+WHE45+WHE58-WHE69+WHE50</f>
        <v>0</v>
      </c>
      <c r="WHF70" s="104">
        <f t="shared" si="400"/>
        <v>0</v>
      </c>
      <c r="WHG70" s="104">
        <f t="shared" si="400"/>
        <v>0</v>
      </c>
      <c r="WHH70" s="104">
        <f t="shared" si="400"/>
        <v>0</v>
      </c>
      <c r="WHI70" s="104">
        <f t="shared" si="400"/>
        <v>0</v>
      </c>
      <c r="WHJ70" s="104">
        <f t="shared" si="400"/>
        <v>0</v>
      </c>
      <c r="WHK70" s="104">
        <f t="shared" si="400"/>
        <v>0</v>
      </c>
      <c r="WHL70" s="104">
        <f t="shared" si="400"/>
        <v>0</v>
      </c>
      <c r="WHM70" s="104">
        <f t="shared" si="400"/>
        <v>0</v>
      </c>
      <c r="WHN70" s="104">
        <f t="shared" si="400"/>
        <v>0</v>
      </c>
      <c r="WHO70" s="104">
        <f t="shared" si="400"/>
        <v>0</v>
      </c>
      <c r="WHP70" s="104">
        <f t="shared" si="400"/>
        <v>0</v>
      </c>
      <c r="WHQ70" s="104">
        <f t="shared" si="400"/>
        <v>0</v>
      </c>
      <c r="WHR70" s="104">
        <f t="shared" si="400"/>
        <v>0</v>
      </c>
      <c r="WHS70" s="104">
        <f t="shared" si="400"/>
        <v>0</v>
      </c>
      <c r="WHT70" s="104">
        <f t="shared" si="400"/>
        <v>0</v>
      </c>
      <c r="WHU70" s="104">
        <f t="shared" si="400"/>
        <v>0</v>
      </c>
      <c r="WHV70" s="104">
        <f t="shared" si="400"/>
        <v>0</v>
      </c>
      <c r="WHW70" s="104">
        <f t="shared" si="400"/>
        <v>0</v>
      </c>
      <c r="WHX70" s="104">
        <f t="shared" si="400"/>
        <v>0</v>
      </c>
      <c r="WHY70" s="104">
        <f t="shared" si="400"/>
        <v>0</v>
      </c>
      <c r="WHZ70" s="104">
        <f t="shared" si="400"/>
        <v>0</v>
      </c>
      <c r="WIA70" s="104">
        <f t="shared" si="400"/>
        <v>0</v>
      </c>
      <c r="WIB70" s="104">
        <f t="shared" si="400"/>
        <v>0</v>
      </c>
      <c r="WIC70" s="104">
        <f t="shared" si="400"/>
        <v>0</v>
      </c>
      <c r="WID70" s="104">
        <f t="shared" si="400"/>
        <v>0</v>
      </c>
      <c r="WIE70" s="104">
        <f t="shared" si="400"/>
        <v>0</v>
      </c>
      <c r="WIF70" s="104">
        <f t="shared" si="400"/>
        <v>0</v>
      </c>
      <c r="WIG70" s="104">
        <f t="shared" si="400"/>
        <v>0</v>
      </c>
      <c r="WIH70" s="104">
        <f t="shared" si="400"/>
        <v>0</v>
      </c>
      <c r="WII70" s="104">
        <f t="shared" si="400"/>
        <v>0</v>
      </c>
      <c r="WIJ70" s="104">
        <f t="shared" si="400"/>
        <v>0</v>
      </c>
      <c r="WIK70" s="104">
        <f t="shared" si="400"/>
        <v>0</v>
      </c>
      <c r="WIL70" s="104">
        <f t="shared" si="400"/>
        <v>0</v>
      </c>
      <c r="WIM70" s="104">
        <f t="shared" si="400"/>
        <v>0</v>
      </c>
      <c r="WIN70" s="104">
        <f t="shared" si="400"/>
        <v>0</v>
      </c>
      <c r="WIO70" s="104">
        <f t="shared" si="400"/>
        <v>0</v>
      </c>
      <c r="WIP70" s="104">
        <f t="shared" si="400"/>
        <v>0</v>
      </c>
      <c r="WIQ70" s="104">
        <f t="shared" si="400"/>
        <v>0</v>
      </c>
      <c r="WIR70" s="104">
        <f t="shared" si="400"/>
        <v>0</v>
      </c>
      <c r="WIS70" s="104">
        <f t="shared" si="400"/>
        <v>0</v>
      </c>
      <c r="WIT70" s="104">
        <f t="shared" si="400"/>
        <v>0</v>
      </c>
      <c r="WIU70" s="104">
        <f t="shared" si="400"/>
        <v>0</v>
      </c>
      <c r="WIV70" s="104">
        <f t="shared" si="400"/>
        <v>0</v>
      </c>
      <c r="WIW70" s="104">
        <f t="shared" si="400"/>
        <v>0</v>
      </c>
      <c r="WIX70" s="104">
        <f t="shared" si="400"/>
        <v>0</v>
      </c>
      <c r="WIY70" s="104">
        <f t="shared" si="400"/>
        <v>0</v>
      </c>
      <c r="WIZ70" s="104">
        <f t="shared" si="400"/>
        <v>0</v>
      </c>
      <c r="WJA70" s="104">
        <f t="shared" si="400"/>
        <v>0</v>
      </c>
      <c r="WJB70" s="104">
        <f t="shared" si="400"/>
        <v>0</v>
      </c>
      <c r="WJC70" s="104">
        <f t="shared" si="400"/>
        <v>0</v>
      </c>
      <c r="WJD70" s="104">
        <f t="shared" si="400"/>
        <v>0</v>
      </c>
      <c r="WJE70" s="104">
        <f t="shared" si="400"/>
        <v>0</v>
      </c>
      <c r="WJF70" s="104">
        <f t="shared" si="400"/>
        <v>0</v>
      </c>
      <c r="WJG70" s="104">
        <f t="shared" si="400"/>
        <v>0</v>
      </c>
      <c r="WJH70" s="104">
        <f t="shared" si="400"/>
        <v>0</v>
      </c>
      <c r="WJI70" s="104">
        <f t="shared" si="400"/>
        <v>0</v>
      </c>
      <c r="WJJ70" s="104">
        <f t="shared" si="400"/>
        <v>0</v>
      </c>
      <c r="WJK70" s="104">
        <f t="shared" si="400"/>
        <v>0</v>
      </c>
      <c r="WJL70" s="104">
        <f t="shared" si="400"/>
        <v>0</v>
      </c>
      <c r="WJM70" s="104">
        <f t="shared" si="400"/>
        <v>0</v>
      </c>
      <c r="WJN70" s="104">
        <f t="shared" si="400"/>
        <v>0</v>
      </c>
      <c r="WJO70" s="104">
        <f t="shared" si="400"/>
        <v>0</v>
      </c>
      <c r="WJP70" s="104">
        <f t="shared" si="400"/>
        <v>0</v>
      </c>
      <c r="WJQ70" s="104">
        <f t="shared" ref="WJQ70:WMB70" si="401">+WJQ10+WJQ18+WJQ27+WJQ33+WJQ39+WJQ45+WJQ58-WJQ69+WJQ50</f>
        <v>0</v>
      </c>
      <c r="WJR70" s="104">
        <f t="shared" si="401"/>
        <v>0</v>
      </c>
      <c r="WJS70" s="104">
        <f t="shared" si="401"/>
        <v>0</v>
      </c>
      <c r="WJT70" s="104">
        <f t="shared" si="401"/>
        <v>0</v>
      </c>
      <c r="WJU70" s="104">
        <f t="shared" si="401"/>
        <v>0</v>
      </c>
      <c r="WJV70" s="104">
        <f t="shared" si="401"/>
        <v>0</v>
      </c>
      <c r="WJW70" s="104">
        <f t="shared" si="401"/>
        <v>0</v>
      </c>
      <c r="WJX70" s="104">
        <f t="shared" si="401"/>
        <v>0</v>
      </c>
      <c r="WJY70" s="104">
        <f t="shared" si="401"/>
        <v>0</v>
      </c>
      <c r="WJZ70" s="104">
        <f t="shared" si="401"/>
        <v>0</v>
      </c>
      <c r="WKA70" s="104">
        <f t="shared" si="401"/>
        <v>0</v>
      </c>
      <c r="WKB70" s="104">
        <f t="shared" si="401"/>
        <v>0</v>
      </c>
      <c r="WKC70" s="104">
        <f t="shared" si="401"/>
        <v>0</v>
      </c>
      <c r="WKD70" s="104">
        <f t="shared" si="401"/>
        <v>0</v>
      </c>
      <c r="WKE70" s="104">
        <f t="shared" si="401"/>
        <v>0</v>
      </c>
      <c r="WKF70" s="104">
        <f t="shared" si="401"/>
        <v>0</v>
      </c>
      <c r="WKG70" s="104">
        <f t="shared" si="401"/>
        <v>0</v>
      </c>
      <c r="WKH70" s="104">
        <f t="shared" si="401"/>
        <v>0</v>
      </c>
      <c r="WKI70" s="104">
        <f t="shared" si="401"/>
        <v>0</v>
      </c>
      <c r="WKJ70" s="104">
        <f t="shared" si="401"/>
        <v>0</v>
      </c>
      <c r="WKK70" s="104">
        <f t="shared" si="401"/>
        <v>0</v>
      </c>
      <c r="WKL70" s="104">
        <f t="shared" si="401"/>
        <v>0</v>
      </c>
      <c r="WKM70" s="104">
        <f t="shared" si="401"/>
        <v>0</v>
      </c>
      <c r="WKN70" s="104">
        <f t="shared" si="401"/>
        <v>0</v>
      </c>
      <c r="WKO70" s="104">
        <f t="shared" si="401"/>
        <v>0</v>
      </c>
      <c r="WKP70" s="104">
        <f t="shared" si="401"/>
        <v>0</v>
      </c>
      <c r="WKQ70" s="104">
        <f t="shared" si="401"/>
        <v>0</v>
      </c>
      <c r="WKR70" s="104">
        <f t="shared" si="401"/>
        <v>0</v>
      </c>
      <c r="WKS70" s="104">
        <f t="shared" si="401"/>
        <v>0</v>
      </c>
      <c r="WKT70" s="104">
        <f t="shared" si="401"/>
        <v>0</v>
      </c>
      <c r="WKU70" s="104">
        <f t="shared" si="401"/>
        <v>0</v>
      </c>
      <c r="WKV70" s="104">
        <f t="shared" si="401"/>
        <v>0</v>
      </c>
      <c r="WKW70" s="104">
        <f t="shared" si="401"/>
        <v>0</v>
      </c>
      <c r="WKX70" s="104">
        <f t="shared" si="401"/>
        <v>0</v>
      </c>
      <c r="WKY70" s="104">
        <f t="shared" si="401"/>
        <v>0</v>
      </c>
      <c r="WKZ70" s="104">
        <f t="shared" si="401"/>
        <v>0</v>
      </c>
      <c r="WLA70" s="104">
        <f t="shared" si="401"/>
        <v>0</v>
      </c>
      <c r="WLB70" s="104">
        <f t="shared" si="401"/>
        <v>0</v>
      </c>
      <c r="WLC70" s="104">
        <f t="shared" si="401"/>
        <v>0</v>
      </c>
      <c r="WLD70" s="104">
        <f t="shared" si="401"/>
        <v>0</v>
      </c>
      <c r="WLE70" s="104">
        <f t="shared" si="401"/>
        <v>0</v>
      </c>
      <c r="WLF70" s="104">
        <f t="shared" si="401"/>
        <v>0</v>
      </c>
      <c r="WLG70" s="104">
        <f t="shared" si="401"/>
        <v>0</v>
      </c>
      <c r="WLH70" s="104">
        <f t="shared" si="401"/>
        <v>0</v>
      </c>
      <c r="WLI70" s="104">
        <f t="shared" si="401"/>
        <v>0</v>
      </c>
      <c r="WLJ70" s="104">
        <f t="shared" si="401"/>
        <v>0</v>
      </c>
      <c r="WLK70" s="104">
        <f t="shared" si="401"/>
        <v>0</v>
      </c>
      <c r="WLL70" s="104">
        <f t="shared" si="401"/>
        <v>0</v>
      </c>
      <c r="WLM70" s="104">
        <f t="shared" si="401"/>
        <v>0</v>
      </c>
      <c r="WLN70" s="104">
        <f t="shared" si="401"/>
        <v>0</v>
      </c>
      <c r="WLO70" s="104">
        <f t="shared" si="401"/>
        <v>0</v>
      </c>
      <c r="WLP70" s="104">
        <f t="shared" si="401"/>
        <v>0</v>
      </c>
      <c r="WLQ70" s="104">
        <f t="shared" si="401"/>
        <v>0</v>
      </c>
      <c r="WLR70" s="104">
        <f t="shared" si="401"/>
        <v>0</v>
      </c>
      <c r="WLS70" s="104">
        <f t="shared" si="401"/>
        <v>0</v>
      </c>
      <c r="WLT70" s="104">
        <f t="shared" si="401"/>
        <v>0</v>
      </c>
      <c r="WLU70" s="104">
        <f t="shared" si="401"/>
        <v>0</v>
      </c>
      <c r="WLV70" s="104">
        <f t="shared" si="401"/>
        <v>0</v>
      </c>
      <c r="WLW70" s="104">
        <f t="shared" si="401"/>
        <v>0</v>
      </c>
      <c r="WLX70" s="104">
        <f t="shared" si="401"/>
        <v>0</v>
      </c>
      <c r="WLY70" s="104">
        <f t="shared" si="401"/>
        <v>0</v>
      </c>
      <c r="WLZ70" s="104">
        <f t="shared" si="401"/>
        <v>0</v>
      </c>
      <c r="WMA70" s="104">
        <f t="shared" si="401"/>
        <v>0</v>
      </c>
      <c r="WMB70" s="104">
        <f t="shared" si="401"/>
        <v>0</v>
      </c>
      <c r="WMC70" s="104">
        <f t="shared" ref="WMC70:WON70" si="402">+WMC10+WMC18+WMC27+WMC33+WMC39+WMC45+WMC58-WMC69+WMC50</f>
        <v>0</v>
      </c>
      <c r="WMD70" s="104">
        <f t="shared" si="402"/>
        <v>0</v>
      </c>
      <c r="WME70" s="104">
        <f t="shared" si="402"/>
        <v>0</v>
      </c>
      <c r="WMF70" s="104">
        <f t="shared" si="402"/>
        <v>0</v>
      </c>
      <c r="WMG70" s="104">
        <f t="shared" si="402"/>
        <v>0</v>
      </c>
      <c r="WMH70" s="104">
        <f t="shared" si="402"/>
        <v>0</v>
      </c>
      <c r="WMI70" s="104">
        <f t="shared" si="402"/>
        <v>0</v>
      </c>
      <c r="WMJ70" s="104">
        <f t="shared" si="402"/>
        <v>0</v>
      </c>
      <c r="WMK70" s="104">
        <f t="shared" si="402"/>
        <v>0</v>
      </c>
      <c r="WML70" s="104">
        <f t="shared" si="402"/>
        <v>0</v>
      </c>
      <c r="WMM70" s="104">
        <f t="shared" si="402"/>
        <v>0</v>
      </c>
      <c r="WMN70" s="104">
        <f t="shared" si="402"/>
        <v>0</v>
      </c>
      <c r="WMO70" s="104">
        <f t="shared" si="402"/>
        <v>0</v>
      </c>
      <c r="WMP70" s="104">
        <f t="shared" si="402"/>
        <v>0</v>
      </c>
      <c r="WMQ70" s="104">
        <f t="shared" si="402"/>
        <v>0</v>
      </c>
      <c r="WMR70" s="104">
        <f t="shared" si="402"/>
        <v>0</v>
      </c>
      <c r="WMS70" s="104">
        <f t="shared" si="402"/>
        <v>0</v>
      </c>
      <c r="WMT70" s="104">
        <f t="shared" si="402"/>
        <v>0</v>
      </c>
      <c r="WMU70" s="104">
        <f t="shared" si="402"/>
        <v>0</v>
      </c>
      <c r="WMV70" s="104">
        <f t="shared" si="402"/>
        <v>0</v>
      </c>
      <c r="WMW70" s="104">
        <f t="shared" si="402"/>
        <v>0</v>
      </c>
      <c r="WMX70" s="104">
        <f t="shared" si="402"/>
        <v>0</v>
      </c>
      <c r="WMY70" s="104">
        <f t="shared" si="402"/>
        <v>0</v>
      </c>
      <c r="WMZ70" s="104">
        <f t="shared" si="402"/>
        <v>0</v>
      </c>
      <c r="WNA70" s="104">
        <f t="shared" si="402"/>
        <v>0</v>
      </c>
      <c r="WNB70" s="104">
        <f t="shared" si="402"/>
        <v>0</v>
      </c>
      <c r="WNC70" s="104">
        <f t="shared" si="402"/>
        <v>0</v>
      </c>
      <c r="WND70" s="104">
        <f t="shared" si="402"/>
        <v>0</v>
      </c>
      <c r="WNE70" s="104">
        <f t="shared" si="402"/>
        <v>0</v>
      </c>
      <c r="WNF70" s="104">
        <f t="shared" si="402"/>
        <v>0</v>
      </c>
      <c r="WNG70" s="104">
        <f t="shared" si="402"/>
        <v>0</v>
      </c>
      <c r="WNH70" s="104">
        <f t="shared" si="402"/>
        <v>0</v>
      </c>
      <c r="WNI70" s="104">
        <f t="shared" si="402"/>
        <v>0</v>
      </c>
      <c r="WNJ70" s="104">
        <f t="shared" si="402"/>
        <v>0</v>
      </c>
      <c r="WNK70" s="104">
        <f t="shared" si="402"/>
        <v>0</v>
      </c>
      <c r="WNL70" s="104">
        <f t="shared" si="402"/>
        <v>0</v>
      </c>
      <c r="WNM70" s="104">
        <f t="shared" si="402"/>
        <v>0</v>
      </c>
      <c r="WNN70" s="104">
        <f t="shared" si="402"/>
        <v>0</v>
      </c>
      <c r="WNO70" s="104">
        <f t="shared" si="402"/>
        <v>0</v>
      </c>
      <c r="WNP70" s="104">
        <f t="shared" si="402"/>
        <v>0</v>
      </c>
      <c r="WNQ70" s="104">
        <f t="shared" si="402"/>
        <v>0</v>
      </c>
      <c r="WNR70" s="104">
        <f t="shared" si="402"/>
        <v>0</v>
      </c>
      <c r="WNS70" s="104">
        <f t="shared" si="402"/>
        <v>0</v>
      </c>
      <c r="WNT70" s="104">
        <f t="shared" si="402"/>
        <v>0</v>
      </c>
      <c r="WNU70" s="104">
        <f t="shared" si="402"/>
        <v>0</v>
      </c>
      <c r="WNV70" s="104">
        <f t="shared" si="402"/>
        <v>0</v>
      </c>
      <c r="WNW70" s="104">
        <f t="shared" si="402"/>
        <v>0</v>
      </c>
      <c r="WNX70" s="104">
        <f t="shared" si="402"/>
        <v>0</v>
      </c>
      <c r="WNY70" s="104">
        <f t="shared" si="402"/>
        <v>0</v>
      </c>
      <c r="WNZ70" s="104">
        <f t="shared" si="402"/>
        <v>0</v>
      </c>
      <c r="WOA70" s="104">
        <f t="shared" si="402"/>
        <v>0</v>
      </c>
      <c r="WOB70" s="104">
        <f t="shared" si="402"/>
        <v>0</v>
      </c>
      <c r="WOC70" s="104">
        <f t="shared" si="402"/>
        <v>0</v>
      </c>
      <c r="WOD70" s="104">
        <f t="shared" si="402"/>
        <v>0</v>
      </c>
      <c r="WOE70" s="104">
        <f t="shared" si="402"/>
        <v>0</v>
      </c>
      <c r="WOF70" s="104">
        <f t="shared" si="402"/>
        <v>0</v>
      </c>
      <c r="WOG70" s="104">
        <f t="shared" si="402"/>
        <v>0</v>
      </c>
      <c r="WOH70" s="104">
        <f t="shared" si="402"/>
        <v>0</v>
      </c>
      <c r="WOI70" s="104">
        <f t="shared" si="402"/>
        <v>0</v>
      </c>
      <c r="WOJ70" s="104">
        <f t="shared" si="402"/>
        <v>0</v>
      </c>
      <c r="WOK70" s="104">
        <f t="shared" si="402"/>
        <v>0</v>
      </c>
      <c r="WOL70" s="104">
        <f t="shared" si="402"/>
        <v>0</v>
      </c>
      <c r="WOM70" s="104">
        <f t="shared" si="402"/>
        <v>0</v>
      </c>
      <c r="WON70" s="104">
        <f t="shared" si="402"/>
        <v>0</v>
      </c>
      <c r="WOO70" s="104">
        <f t="shared" ref="WOO70:WQZ70" si="403">+WOO10+WOO18+WOO27+WOO33+WOO39+WOO45+WOO58-WOO69+WOO50</f>
        <v>0</v>
      </c>
      <c r="WOP70" s="104">
        <f t="shared" si="403"/>
        <v>0</v>
      </c>
      <c r="WOQ70" s="104">
        <f t="shared" si="403"/>
        <v>0</v>
      </c>
      <c r="WOR70" s="104">
        <f t="shared" si="403"/>
        <v>0</v>
      </c>
      <c r="WOS70" s="104">
        <f t="shared" si="403"/>
        <v>0</v>
      </c>
      <c r="WOT70" s="104">
        <f t="shared" si="403"/>
        <v>0</v>
      </c>
      <c r="WOU70" s="104">
        <f t="shared" si="403"/>
        <v>0</v>
      </c>
      <c r="WOV70" s="104">
        <f t="shared" si="403"/>
        <v>0</v>
      </c>
      <c r="WOW70" s="104">
        <f t="shared" si="403"/>
        <v>0</v>
      </c>
      <c r="WOX70" s="104">
        <f t="shared" si="403"/>
        <v>0</v>
      </c>
      <c r="WOY70" s="104">
        <f t="shared" si="403"/>
        <v>0</v>
      </c>
      <c r="WOZ70" s="104">
        <f t="shared" si="403"/>
        <v>0</v>
      </c>
      <c r="WPA70" s="104">
        <f t="shared" si="403"/>
        <v>0</v>
      </c>
      <c r="WPB70" s="104">
        <f t="shared" si="403"/>
        <v>0</v>
      </c>
      <c r="WPC70" s="104">
        <f t="shared" si="403"/>
        <v>0</v>
      </c>
      <c r="WPD70" s="104">
        <f t="shared" si="403"/>
        <v>0</v>
      </c>
      <c r="WPE70" s="104">
        <f t="shared" si="403"/>
        <v>0</v>
      </c>
      <c r="WPF70" s="104">
        <f t="shared" si="403"/>
        <v>0</v>
      </c>
      <c r="WPG70" s="104">
        <f t="shared" si="403"/>
        <v>0</v>
      </c>
      <c r="WPH70" s="104">
        <f t="shared" si="403"/>
        <v>0</v>
      </c>
      <c r="WPI70" s="104">
        <f t="shared" si="403"/>
        <v>0</v>
      </c>
      <c r="WPJ70" s="104">
        <f t="shared" si="403"/>
        <v>0</v>
      </c>
      <c r="WPK70" s="104">
        <f t="shared" si="403"/>
        <v>0</v>
      </c>
      <c r="WPL70" s="104">
        <f t="shared" si="403"/>
        <v>0</v>
      </c>
      <c r="WPM70" s="104">
        <f t="shared" si="403"/>
        <v>0</v>
      </c>
      <c r="WPN70" s="104">
        <f t="shared" si="403"/>
        <v>0</v>
      </c>
      <c r="WPO70" s="104">
        <f t="shared" si="403"/>
        <v>0</v>
      </c>
      <c r="WPP70" s="104">
        <f t="shared" si="403"/>
        <v>0</v>
      </c>
      <c r="WPQ70" s="104">
        <f t="shared" si="403"/>
        <v>0</v>
      </c>
      <c r="WPR70" s="104">
        <f t="shared" si="403"/>
        <v>0</v>
      </c>
      <c r="WPS70" s="104">
        <f t="shared" si="403"/>
        <v>0</v>
      </c>
      <c r="WPT70" s="104">
        <f t="shared" si="403"/>
        <v>0</v>
      </c>
      <c r="WPU70" s="104">
        <f t="shared" si="403"/>
        <v>0</v>
      </c>
      <c r="WPV70" s="104">
        <f t="shared" si="403"/>
        <v>0</v>
      </c>
      <c r="WPW70" s="104">
        <f t="shared" si="403"/>
        <v>0</v>
      </c>
      <c r="WPX70" s="104">
        <f t="shared" si="403"/>
        <v>0</v>
      </c>
      <c r="WPY70" s="104">
        <f t="shared" si="403"/>
        <v>0</v>
      </c>
      <c r="WPZ70" s="104">
        <f t="shared" si="403"/>
        <v>0</v>
      </c>
      <c r="WQA70" s="104">
        <f t="shared" si="403"/>
        <v>0</v>
      </c>
      <c r="WQB70" s="104">
        <f t="shared" si="403"/>
        <v>0</v>
      </c>
      <c r="WQC70" s="104">
        <f t="shared" si="403"/>
        <v>0</v>
      </c>
      <c r="WQD70" s="104">
        <f t="shared" si="403"/>
        <v>0</v>
      </c>
      <c r="WQE70" s="104">
        <f t="shared" si="403"/>
        <v>0</v>
      </c>
      <c r="WQF70" s="104">
        <f t="shared" si="403"/>
        <v>0</v>
      </c>
      <c r="WQG70" s="104">
        <f t="shared" si="403"/>
        <v>0</v>
      </c>
      <c r="WQH70" s="104">
        <f t="shared" si="403"/>
        <v>0</v>
      </c>
      <c r="WQI70" s="104">
        <f t="shared" si="403"/>
        <v>0</v>
      </c>
      <c r="WQJ70" s="104">
        <f t="shared" si="403"/>
        <v>0</v>
      </c>
      <c r="WQK70" s="104">
        <f t="shared" si="403"/>
        <v>0</v>
      </c>
      <c r="WQL70" s="104">
        <f t="shared" si="403"/>
        <v>0</v>
      </c>
      <c r="WQM70" s="104">
        <f t="shared" si="403"/>
        <v>0</v>
      </c>
      <c r="WQN70" s="104">
        <f t="shared" si="403"/>
        <v>0</v>
      </c>
      <c r="WQO70" s="104">
        <f t="shared" si="403"/>
        <v>0</v>
      </c>
      <c r="WQP70" s="104">
        <f t="shared" si="403"/>
        <v>0</v>
      </c>
      <c r="WQQ70" s="104">
        <f t="shared" si="403"/>
        <v>0</v>
      </c>
      <c r="WQR70" s="104">
        <f t="shared" si="403"/>
        <v>0</v>
      </c>
      <c r="WQS70" s="104">
        <f t="shared" si="403"/>
        <v>0</v>
      </c>
      <c r="WQT70" s="104">
        <f t="shared" si="403"/>
        <v>0</v>
      </c>
      <c r="WQU70" s="104">
        <f t="shared" si="403"/>
        <v>0</v>
      </c>
      <c r="WQV70" s="104">
        <f t="shared" si="403"/>
        <v>0</v>
      </c>
      <c r="WQW70" s="104">
        <f t="shared" si="403"/>
        <v>0</v>
      </c>
      <c r="WQX70" s="104">
        <f t="shared" si="403"/>
        <v>0</v>
      </c>
      <c r="WQY70" s="104">
        <f t="shared" si="403"/>
        <v>0</v>
      </c>
      <c r="WQZ70" s="104">
        <f t="shared" si="403"/>
        <v>0</v>
      </c>
      <c r="WRA70" s="104">
        <f t="shared" ref="WRA70:WTL70" si="404">+WRA10+WRA18+WRA27+WRA33+WRA39+WRA45+WRA58-WRA69+WRA50</f>
        <v>0</v>
      </c>
      <c r="WRB70" s="104">
        <f t="shared" si="404"/>
        <v>0</v>
      </c>
      <c r="WRC70" s="104">
        <f t="shared" si="404"/>
        <v>0</v>
      </c>
      <c r="WRD70" s="104">
        <f t="shared" si="404"/>
        <v>0</v>
      </c>
      <c r="WRE70" s="104">
        <f t="shared" si="404"/>
        <v>0</v>
      </c>
      <c r="WRF70" s="104">
        <f t="shared" si="404"/>
        <v>0</v>
      </c>
      <c r="WRG70" s="104">
        <f t="shared" si="404"/>
        <v>0</v>
      </c>
      <c r="WRH70" s="104">
        <f t="shared" si="404"/>
        <v>0</v>
      </c>
      <c r="WRI70" s="104">
        <f t="shared" si="404"/>
        <v>0</v>
      </c>
      <c r="WRJ70" s="104">
        <f t="shared" si="404"/>
        <v>0</v>
      </c>
      <c r="WRK70" s="104">
        <f t="shared" si="404"/>
        <v>0</v>
      </c>
      <c r="WRL70" s="104">
        <f t="shared" si="404"/>
        <v>0</v>
      </c>
      <c r="WRM70" s="104">
        <f t="shared" si="404"/>
        <v>0</v>
      </c>
      <c r="WRN70" s="104">
        <f t="shared" si="404"/>
        <v>0</v>
      </c>
      <c r="WRO70" s="104">
        <f t="shared" si="404"/>
        <v>0</v>
      </c>
      <c r="WRP70" s="104">
        <f t="shared" si="404"/>
        <v>0</v>
      </c>
      <c r="WRQ70" s="104">
        <f t="shared" si="404"/>
        <v>0</v>
      </c>
      <c r="WRR70" s="104">
        <f t="shared" si="404"/>
        <v>0</v>
      </c>
      <c r="WRS70" s="104">
        <f t="shared" si="404"/>
        <v>0</v>
      </c>
      <c r="WRT70" s="104">
        <f t="shared" si="404"/>
        <v>0</v>
      </c>
      <c r="WRU70" s="104">
        <f t="shared" si="404"/>
        <v>0</v>
      </c>
      <c r="WRV70" s="104">
        <f t="shared" si="404"/>
        <v>0</v>
      </c>
      <c r="WRW70" s="104">
        <f t="shared" si="404"/>
        <v>0</v>
      </c>
      <c r="WRX70" s="104">
        <f t="shared" si="404"/>
        <v>0</v>
      </c>
      <c r="WRY70" s="104">
        <f t="shared" si="404"/>
        <v>0</v>
      </c>
      <c r="WRZ70" s="104">
        <f t="shared" si="404"/>
        <v>0</v>
      </c>
      <c r="WSA70" s="104">
        <f t="shared" si="404"/>
        <v>0</v>
      </c>
      <c r="WSB70" s="104">
        <f t="shared" si="404"/>
        <v>0</v>
      </c>
      <c r="WSC70" s="104">
        <f t="shared" si="404"/>
        <v>0</v>
      </c>
      <c r="WSD70" s="104">
        <f t="shared" si="404"/>
        <v>0</v>
      </c>
      <c r="WSE70" s="104">
        <f t="shared" si="404"/>
        <v>0</v>
      </c>
      <c r="WSF70" s="104">
        <f t="shared" si="404"/>
        <v>0</v>
      </c>
      <c r="WSG70" s="104">
        <f t="shared" si="404"/>
        <v>0</v>
      </c>
      <c r="WSH70" s="104">
        <f t="shared" si="404"/>
        <v>0</v>
      </c>
      <c r="WSI70" s="104">
        <f t="shared" si="404"/>
        <v>0</v>
      </c>
      <c r="WSJ70" s="104">
        <f t="shared" si="404"/>
        <v>0</v>
      </c>
      <c r="WSK70" s="104">
        <f t="shared" si="404"/>
        <v>0</v>
      </c>
      <c r="WSL70" s="104">
        <f t="shared" si="404"/>
        <v>0</v>
      </c>
      <c r="WSM70" s="104">
        <f t="shared" si="404"/>
        <v>0</v>
      </c>
      <c r="WSN70" s="104">
        <f t="shared" si="404"/>
        <v>0</v>
      </c>
      <c r="WSO70" s="104">
        <f t="shared" si="404"/>
        <v>0</v>
      </c>
      <c r="WSP70" s="104">
        <f t="shared" si="404"/>
        <v>0</v>
      </c>
      <c r="WSQ70" s="104">
        <f t="shared" si="404"/>
        <v>0</v>
      </c>
      <c r="WSR70" s="104">
        <f t="shared" si="404"/>
        <v>0</v>
      </c>
      <c r="WSS70" s="104">
        <f t="shared" si="404"/>
        <v>0</v>
      </c>
      <c r="WST70" s="104">
        <f t="shared" si="404"/>
        <v>0</v>
      </c>
      <c r="WSU70" s="104">
        <f t="shared" si="404"/>
        <v>0</v>
      </c>
      <c r="WSV70" s="104">
        <f t="shared" si="404"/>
        <v>0</v>
      </c>
      <c r="WSW70" s="104">
        <f t="shared" si="404"/>
        <v>0</v>
      </c>
      <c r="WSX70" s="104">
        <f t="shared" si="404"/>
        <v>0</v>
      </c>
      <c r="WSY70" s="104">
        <f t="shared" si="404"/>
        <v>0</v>
      </c>
      <c r="WSZ70" s="104">
        <f t="shared" si="404"/>
        <v>0</v>
      </c>
      <c r="WTA70" s="104">
        <f t="shared" si="404"/>
        <v>0</v>
      </c>
      <c r="WTB70" s="104">
        <f t="shared" si="404"/>
        <v>0</v>
      </c>
      <c r="WTC70" s="104">
        <f t="shared" si="404"/>
        <v>0</v>
      </c>
      <c r="WTD70" s="104">
        <f t="shared" si="404"/>
        <v>0</v>
      </c>
      <c r="WTE70" s="104">
        <f t="shared" si="404"/>
        <v>0</v>
      </c>
      <c r="WTF70" s="104">
        <f t="shared" si="404"/>
        <v>0</v>
      </c>
      <c r="WTG70" s="104">
        <f t="shared" si="404"/>
        <v>0</v>
      </c>
      <c r="WTH70" s="104">
        <f t="shared" si="404"/>
        <v>0</v>
      </c>
      <c r="WTI70" s="104">
        <f t="shared" si="404"/>
        <v>0</v>
      </c>
      <c r="WTJ70" s="104">
        <f t="shared" si="404"/>
        <v>0</v>
      </c>
      <c r="WTK70" s="104">
        <f t="shared" si="404"/>
        <v>0</v>
      </c>
      <c r="WTL70" s="104">
        <f t="shared" si="404"/>
        <v>0</v>
      </c>
      <c r="WTM70" s="104">
        <f t="shared" ref="WTM70:WVX70" si="405">+WTM10+WTM18+WTM27+WTM33+WTM39+WTM45+WTM58-WTM69+WTM50</f>
        <v>0</v>
      </c>
      <c r="WTN70" s="104">
        <f t="shared" si="405"/>
        <v>0</v>
      </c>
      <c r="WTO70" s="104">
        <f t="shared" si="405"/>
        <v>0</v>
      </c>
      <c r="WTP70" s="104">
        <f t="shared" si="405"/>
        <v>0</v>
      </c>
      <c r="WTQ70" s="104">
        <f t="shared" si="405"/>
        <v>0</v>
      </c>
      <c r="WTR70" s="104">
        <f t="shared" si="405"/>
        <v>0</v>
      </c>
      <c r="WTS70" s="104">
        <f t="shared" si="405"/>
        <v>0</v>
      </c>
      <c r="WTT70" s="104">
        <f t="shared" si="405"/>
        <v>0</v>
      </c>
      <c r="WTU70" s="104">
        <f t="shared" si="405"/>
        <v>0</v>
      </c>
      <c r="WTV70" s="104">
        <f t="shared" si="405"/>
        <v>0</v>
      </c>
      <c r="WTW70" s="104">
        <f t="shared" si="405"/>
        <v>0</v>
      </c>
      <c r="WTX70" s="104">
        <f t="shared" si="405"/>
        <v>0</v>
      </c>
      <c r="WTY70" s="104">
        <f t="shared" si="405"/>
        <v>0</v>
      </c>
      <c r="WTZ70" s="104">
        <f t="shared" si="405"/>
        <v>0</v>
      </c>
      <c r="WUA70" s="104">
        <f t="shared" si="405"/>
        <v>0</v>
      </c>
      <c r="WUB70" s="104">
        <f t="shared" si="405"/>
        <v>0</v>
      </c>
      <c r="WUC70" s="104">
        <f t="shared" si="405"/>
        <v>0</v>
      </c>
      <c r="WUD70" s="104">
        <f t="shared" si="405"/>
        <v>0</v>
      </c>
      <c r="WUE70" s="104">
        <f t="shared" si="405"/>
        <v>0</v>
      </c>
      <c r="WUF70" s="104">
        <f t="shared" si="405"/>
        <v>0</v>
      </c>
      <c r="WUG70" s="104">
        <f t="shared" si="405"/>
        <v>0</v>
      </c>
      <c r="WUH70" s="104">
        <f t="shared" si="405"/>
        <v>0</v>
      </c>
      <c r="WUI70" s="104">
        <f t="shared" si="405"/>
        <v>0</v>
      </c>
      <c r="WUJ70" s="104">
        <f t="shared" si="405"/>
        <v>0</v>
      </c>
      <c r="WUK70" s="104">
        <f t="shared" si="405"/>
        <v>0</v>
      </c>
      <c r="WUL70" s="104">
        <f t="shared" si="405"/>
        <v>0</v>
      </c>
      <c r="WUM70" s="104">
        <f t="shared" si="405"/>
        <v>0</v>
      </c>
      <c r="WUN70" s="104">
        <f t="shared" si="405"/>
        <v>0</v>
      </c>
      <c r="WUO70" s="104">
        <f t="shared" si="405"/>
        <v>0</v>
      </c>
      <c r="WUP70" s="104">
        <f t="shared" si="405"/>
        <v>0</v>
      </c>
      <c r="WUQ70" s="104">
        <f t="shared" si="405"/>
        <v>0</v>
      </c>
      <c r="WUR70" s="104">
        <f t="shared" si="405"/>
        <v>0</v>
      </c>
      <c r="WUS70" s="104">
        <f t="shared" si="405"/>
        <v>0</v>
      </c>
      <c r="WUT70" s="104">
        <f t="shared" si="405"/>
        <v>0</v>
      </c>
      <c r="WUU70" s="104">
        <f t="shared" si="405"/>
        <v>0</v>
      </c>
      <c r="WUV70" s="104">
        <f t="shared" si="405"/>
        <v>0</v>
      </c>
      <c r="WUW70" s="104">
        <f t="shared" si="405"/>
        <v>0</v>
      </c>
      <c r="WUX70" s="104">
        <f t="shared" si="405"/>
        <v>0</v>
      </c>
      <c r="WUY70" s="104">
        <f t="shared" si="405"/>
        <v>0</v>
      </c>
      <c r="WUZ70" s="104">
        <f t="shared" si="405"/>
        <v>0</v>
      </c>
      <c r="WVA70" s="104">
        <f t="shared" si="405"/>
        <v>0</v>
      </c>
      <c r="WVB70" s="104">
        <f t="shared" si="405"/>
        <v>0</v>
      </c>
      <c r="WVC70" s="104">
        <f t="shared" si="405"/>
        <v>0</v>
      </c>
      <c r="WVD70" s="104">
        <f t="shared" si="405"/>
        <v>0</v>
      </c>
      <c r="WVE70" s="104">
        <f t="shared" si="405"/>
        <v>0</v>
      </c>
      <c r="WVF70" s="104">
        <f t="shared" si="405"/>
        <v>0</v>
      </c>
      <c r="WVG70" s="104">
        <f t="shared" si="405"/>
        <v>0</v>
      </c>
      <c r="WVH70" s="104">
        <f t="shared" si="405"/>
        <v>0</v>
      </c>
      <c r="WVI70" s="104">
        <f t="shared" si="405"/>
        <v>0</v>
      </c>
      <c r="WVJ70" s="104">
        <f t="shared" si="405"/>
        <v>0</v>
      </c>
      <c r="WVK70" s="104">
        <f t="shared" si="405"/>
        <v>0</v>
      </c>
      <c r="WVL70" s="104">
        <f t="shared" si="405"/>
        <v>0</v>
      </c>
      <c r="WVM70" s="104">
        <f t="shared" si="405"/>
        <v>0</v>
      </c>
      <c r="WVN70" s="104">
        <f t="shared" si="405"/>
        <v>0</v>
      </c>
      <c r="WVO70" s="104">
        <f t="shared" si="405"/>
        <v>0</v>
      </c>
      <c r="WVP70" s="104">
        <f t="shared" si="405"/>
        <v>0</v>
      </c>
      <c r="WVQ70" s="104">
        <f t="shared" si="405"/>
        <v>0</v>
      </c>
      <c r="WVR70" s="104">
        <f t="shared" si="405"/>
        <v>0</v>
      </c>
      <c r="WVS70" s="104">
        <f t="shared" si="405"/>
        <v>0</v>
      </c>
      <c r="WVT70" s="104">
        <f t="shared" si="405"/>
        <v>0</v>
      </c>
      <c r="WVU70" s="104">
        <f t="shared" si="405"/>
        <v>0</v>
      </c>
      <c r="WVV70" s="104">
        <f t="shared" si="405"/>
        <v>0</v>
      </c>
      <c r="WVW70" s="104">
        <f t="shared" si="405"/>
        <v>0</v>
      </c>
      <c r="WVX70" s="104">
        <f t="shared" si="405"/>
        <v>0</v>
      </c>
      <c r="WVY70" s="104">
        <f t="shared" ref="WVY70:WYJ70" si="406">+WVY10+WVY18+WVY27+WVY33+WVY39+WVY45+WVY58-WVY69+WVY50</f>
        <v>0</v>
      </c>
      <c r="WVZ70" s="104">
        <f t="shared" si="406"/>
        <v>0</v>
      </c>
      <c r="WWA70" s="104">
        <f t="shared" si="406"/>
        <v>0</v>
      </c>
      <c r="WWB70" s="104">
        <f t="shared" si="406"/>
        <v>0</v>
      </c>
      <c r="WWC70" s="104">
        <f t="shared" si="406"/>
        <v>0</v>
      </c>
      <c r="WWD70" s="104">
        <f t="shared" si="406"/>
        <v>0</v>
      </c>
      <c r="WWE70" s="104">
        <f t="shared" si="406"/>
        <v>0</v>
      </c>
      <c r="WWF70" s="104">
        <f t="shared" si="406"/>
        <v>0</v>
      </c>
      <c r="WWG70" s="104">
        <f t="shared" si="406"/>
        <v>0</v>
      </c>
      <c r="WWH70" s="104">
        <f t="shared" si="406"/>
        <v>0</v>
      </c>
      <c r="WWI70" s="104">
        <f t="shared" si="406"/>
        <v>0</v>
      </c>
      <c r="WWJ70" s="104">
        <f t="shared" si="406"/>
        <v>0</v>
      </c>
      <c r="WWK70" s="104">
        <f t="shared" si="406"/>
        <v>0</v>
      </c>
      <c r="WWL70" s="104">
        <f t="shared" si="406"/>
        <v>0</v>
      </c>
      <c r="WWM70" s="104">
        <f t="shared" si="406"/>
        <v>0</v>
      </c>
      <c r="WWN70" s="104">
        <f t="shared" si="406"/>
        <v>0</v>
      </c>
      <c r="WWO70" s="104">
        <f t="shared" si="406"/>
        <v>0</v>
      </c>
      <c r="WWP70" s="104">
        <f t="shared" si="406"/>
        <v>0</v>
      </c>
      <c r="WWQ70" s="104">
        <f t="shared" si="406"/>
        <v>0</v>
      </c>
      <c r="WWR70" s="104">
        <f t="shared" si="406"/>
        <v>0</v>
      </c>
      <c r="WWS70" s="104">
        <f t="shared" si="406"/>
        <v>0</v>
      </c>
      <c r="WWT70" s="104">
        <f t="shared" si="406"/>
        <v>0</v>
      </c>
      <c r="WWU70" s="104">
        <f t="shared" si="406"/>
        <v>0</v>
      </c>
      <c r="WWV70" s="104">
        <f t="shared" si="406"/>
        <v>0</v>
      </c>
      <c r="WWW70" s="104">
        <f t="shared" si="406"/>
        <v>0</v>
      </c>
      <c r="WWX70" s="104">
        <f t="shared" si="406"/>
        <v>0</v>
      </c>
      <c r="WWY70" s="104">
        <f t="shared" si="406"/>
        <v>0</v>
      </c>
      <c r="WWZ70" s="104">
        <f t="shared" si="406"/>
        <v>0</v>
      </c>
      <c r="WXA70" s="104">
        <f t="shared" si="406"/>
        <v>0</v>
      </c>
      <c r="WXB70" s="104">
        <f t="shared" si="406"/>
        <v>0</v>
      </c>
      <c r="WXC70" s="104">
        <f t="shared" si="406"/>
        <v>0</v>
      </c>
      <c r="WXD70" s="104">
        <f t="shared" si="406"/>
        <v>0</v>
      </c>
      <c r="WXE70" s="104">
        <f t="shared" si="406"/>
        <v>0</v>
      </c>
      <c r="WXF70" s="104">
        <f t="shared" si="406"/>
        <v>0</v>
      </c>
      <c r="WXG70" s="104">
        <f t="shared" si="406"/>
        <v>0</v>
      </c>
      <c r="WXH70" s="104">
        <f t="shared" si="406"/>
        <v>0</v>
      </c>
      <c r="WXI70" s="104">
        <f t="shared" si="406"/>
        <v>0</v>
      </c>
      <c r="WXJ70" s="104">
        <f t="shared" si="406"/>
        <v>0</v>
      </c>
      <c r="WXK70" s="104">
        <f t="shared" si="406"/>
        <v>0</v>
      </c>
      <c r="WXL70" s="104">
        <f t="shared" si="406"/>
        <v>0</v>
      </c>
      <c r="WXM70" s="104">
        <f t="shared" si="406"/>
        <v>0</v>
      </c>
      <c r="WXN70" s="104">
        <f t="shared" si="406"/>
        <v>0</v>
      </c>
      <c r="WXO70" s="104">
        <f t="shared" si="406"/>
        <v>0</v>
      </c>
      <c r="WXP70" s="104">
        <f t="shared" si="406"/>
        <v>0</v>
      </c>
      <c r="WXQ70" s="104">
        <f t="shared" si="406"/>
        <v>0</v>
      </c>
      <c r="WXR70" s="104">
        <f t="shared" si="406"/>
        <v>0</v>
      </c>
      <c r="WXS70" s="104">
        <f t="shared" si="406"/>
        <v>0</v>
      </c>
      <c r="WXT70" s="104">
        <f t="shared" si="406"/>
        <v>0</v>
      </c>
      <c r="WXU70" s="104">
        <f t="shared" si="406"/>
        <v>0</v>
      </c>
      <c r="WXV70" s="104">
        <f t="shared" si="406"/>
        <v>0</v>
      </c>
      <c r="WXW70" s="104">
        <f t="shared" si="406"/>
        <v>0</v>
      </c>
      <c r="WXX70" s="104">
        <f t="shared" si="406"/>
        <v>0</v>
      </c>
      <c r="WXY70" s="104">
        <f t="shared" si="406"/>
        <v>0</v>
      </c>
      <c r="WXZ70" s="104">
        <f t="shared" si="406"/>
        <v>0</v>
      </c>
      <c r="WYA70" s="104">
        <f t="shared" si="406"/>
        <v>0</v>
      </c>
      <c r="WYB70" s="104">
        <f t="shared" si="406"/>
        <v>0</v>
      </c>
      <c r="WYC70" s="104">
        <f t="shared" si="406"/>
        <v>0</v>
      </c>
      <c r="WYD70" s="104">
        <f t="shared" si="406"/>
        <v>0</v>
      </c>
      <c r="WYE70" s="104">
        <f t="shared" si="406"/>
        <v>0</v>
      </c>
      <c r="WYF70" s="104">
        <f t="shared" si="406"/>
        <v>0</v>
      </c>
      <c r="WYG70" s="104">
        <f t="shared" si="406"/>
        <v>0</v>
      </c>
      <c r="WYH70" s="104">
        <f t="shared" si="406"/>
        <v>0</v>
      </c>
      <c r="WYI70" s="104">
        <f t="shared" si="406"/>
        <v>0</v>
      </c>
      <c r="WYJ70" s="104">
        <f t="shared" si="406"/>
        <v>0</v>
      </c>
      <c r="WYK70" s="104">
        <f t="shared" ref="WYK70:XAV70" si="407">+WYK10+WYK18+WYK27+WYK33+WYK39+WYK45+WYK58-WYK69+WYK50</f>
        <v>0</v>
      </c>
      <c r="WYL70" s="104">
        <f t="shared" si="407"/>
        <v>0</v>
      </c>
      <c r="WYM70" s="104">
        <f t="shared" si="407"/>
        <v>0</v>
      </c>
      <c r="WYN70" s="104">
        <f t="shared" si="407"/>
        <v>0</v>
      </c>
      <c r="WYO70" s="104">
        <f t="shared" si="407"/>
        <v>0</v>
      </c>
      <c r="WYP70" s="104">
        <f t="shared" si="407"/>
        <v>0</v>
      </c>
      <c r="WYQ70" s="104">
        <f t="shared" si="407"/>
        <v>0</v>
      </c>
      <c r="WYR70" s="104">
        <f t="shared" si="407"/>
        <v>0</v>
      </c>
      <c r="WYS70" s="104">
        <f t="shared" si="407"/>
        <v>0</v>
      </c>
      <c r="WYT70" s="104">
        <f t="shared" si="407"/>
        <v>0</v>
      </c>
      <c r="WYU70" s="104">
        <f t="shared" si="407"/>
        <v>0</v>
      </c>
      <c r="WYV70" s="104">
        <f t="shared" si="407"/>
        <v>0</v>
      </c>
      <c r="WYW70" s="104">
        <f t="shared" si="407"/>
        <v>0</v>
      </c>
      <c r="WYX70" s="104">
        <f t="shared" si="407"/>
        <v>0</v>
      </c>
      <c r="WYY70" s="104">
        <f t="shared" si="407"/>
        <v>0</v>
      </c>
      <c r="WYZ70" s="104">
        <f t="shared" si="407"/>
        <v>0</v>
      </c>
      <c r="WZA70" s="104">
        <f t="shared" si="407"/>
        <v>0</v>
      </c>
      <c r="WZB70" s="104">
        <f t="shared" si="407"/>
        <v>0</v>
      </c>
      <c r="WZC70" s="104">
        <f t="shared" si="407"/>
        <v>0</v>
      </c>
      <c r="WZD70" s="104">
        <f t="shared" si="407"/>
        <v>0</v>
      </c>
      <c r="WZE70" s="104">
        <f t="shared" si="407"/>
        <v>0</v>
      </c>
      <c r="WZF70" s="104">
        <f t="shared" si="407"/>
        <v>0</v>
      </c>
      <c r="WZG70" s="104">
        <f t="shared" si="407"/>
        <v>0</v>
      </c>
      <c r="WZH70" s="104">
        <f t="shared" si="407"/>
        <v>0</v>
      </c>
      <c r="WZI70" s="104">
        <f t="shared" si="407"/>
        <v>0</v>
      </c>
      <c r="WZJ70" s="104">
        <f t="shared" si="407"/>
        <v>0</v>
      </c>
      <c r="WZK70" s="104">
        <f t="shared" si="407"/>
        <v>0</v>
      </c>
      <c r="WZL70" s="104">
        <f t="shared" si="407"/>
        <v>0</v>
      </c>
      <c r="WZM70" s="104">
        <f t="shared" si="407"/>
        <v>0</v>
      </c>
      <c r="WZN70" s="104">
        <f t="shared" si="407"/>
        <v>0</v>
      </c>
      <c r="WZO70" s="104">
        <f t="shared" si="407"/>
        <v>0</v>
      </c>
      <c r="WZP70" s="104">
        <f t="shared" si="407"/>
        <v>0</v>
      </c>
      <c r="WZQ70" s="104">
        <f t="shared" si="407"/>
        <v>0</v>
      </c>
      <c r="WZR70" s="104">
        <f t="shared" si="407"/>
        <v>0</v>
      </c>
      <c r="WZS70" s="104">
        <f t="shared" si="407"/>
        <v>0</v>
      </c>
      <c r="WZT70" s="104">
        <f t="shared" si="407"/>
        <v>0</v>
      </c>
      <c r="WZU70" s="104">
        <f t="shared" si="407"/>
        <v>0</v>
      </c>
      <c r="WZV70" s="104">
        <f t="shared" si="407"/>
        <v>0</v>
      </c>
      <c r="WZW70" s="104">
        <f t="shared" si="407"/>
        <v>0</v>
      </c>
      <c r="WZX70" s="104">
        <f t="shared" si="407"/>
        <v>0</v>
      </c>
      <c r="WZY70" s="104">
        <f t="shared" si="407"/>
        <v>0</v>
      </c>
      <c r="WZZ70" s="104">
        <f t="shared" si="407"/>
        <v>0</v>
      </c>
      <c r="XAA70" s="104">
        <f t="shared" si="407"/>
        <v>0</v>
      </c>
      <c r="XAB70" s="104">
        <f t="shared" si="407"/>
        <v>0</v>
      </c>
      <c r="XAC70" s="104">
        <f t="shared" si="407"/>
        <v>0</v>
      </c>
      <c r="XAD70" s="104">
        <f t="shared" si="407"/>
        <v>0</v>
      </c>
      <c r="XAE70" s="104">
        <f t="shared" si="407"/>
        <v>0</v>
      </c>
      <c r="XAF70" s="104">
        <f t="shared" si="407"/>
        <v>0</v>
      </c>
      <c r="XAG70" s="104">
        <f t="shared" si="407"/>
        <v>0</v>
      </c>
      <c r="XAH70" s="104">
        <f t="shared" si="407"/>
        <v>0</v>
      </c>
      <c r="XAI70" s="104">
        <f t="shared" si="407"/>
        <v>0</v>
      </c>
      <c r="XAJ70" s="104">
        <f t="shared" si="407"/>
        <v>0</v>
      </c>
      <c r="XAK70" s="104">
        <f t="shared" si="407"/>
        <v>0</v>
      </c>
      <c r="XAL70" s="104">
        <f t="shared" si="407"/>
        <v>0</v>
      </c>
      <c r="XAM70" s="104">
        <f t="shared" si="407"/>
        <v>0</v>
      </c>
      <c r="XAN70" s="104">
        <f t="shared" si="407"/>
        <v>0</v>
      </c>
      <c r="XAO70" s="104">
        <f t="shared" si="407"/>
        <v>0</v>
      </c>
      <c r="XAP70" s="104">
        <f t="shared" si="407"/>
        <v>0</v>
      </c>
      <c r="XAQ70" s="104">
        <f t="shared" si="407"/>
        <v>0</v>
      </c>
      <c r="XAR70" s="104">
        <f t="shared" si="407"/>
        <v>0</v>
      </c>
      <c r="XAS70" s="104">
        <f t="shared" si="407"/>
        <v>0</v>
      </c>
      <c r="XAT70" s="104">
        <f t="shared" si="407"/>
        <v>0</v>
      </c>
      <c r="XAU70" s="104">
        <f t="shared" si="407"/>
        <v>0</v>
      </c>
      <c r="XAV70" s="104">
        <f t="shared" si="407"/>
        <v>0</v>
      </c>
      <c r="XAW70" s="104">
        <f t="shared" ref="XAW70:XDH70" si="408">+XAW10+XAW18+XAW27+XAW33+XAW39+XAW45+XAW58-XAW69+XAW50</f>
        <v>0</v>
      </c>
      <c r="XAX70" s="104">
        <f t="shared" si="408"/>
        <v>0</v>
      </c>
      <c r="XAY70" s="104">
        <f t="shared" si="408"/>
        <v>0</v>
      </c>
      <c r="XAZ70" s="104">
        <f t="shared" si="408"/>
        <v>0</v>
      </c>
      <c r="XBA70" s="104">
        <f t="shared" si="408"/>
        <v>0</v>
      </c>
      <c r="XBB70" s="104">
        <f t="shared" si="408"/>
        <v>0</v>
      </c>
      <c r="XBC70" s="104">
        <f t="shared" si="408"/>
        <v>0</v>
      </c>
      <c r="XBD70" s="104">
        <f t="shared" si="408"/>
        <v>0</v>
      </c>
      <c r="XBE70" s="104">
        <f t="shared" si="408"/>
        <v>0</v>
      </c>
      <c r="XBF70" s="104">
        <f t="shared" si="408"/>
        <v>0</v>
      </c>
      <c r="XBG70" s="104">
        <f t="shared" si="408"/>
        <v>0</v>
      </c>
      <c r="XBH70" s="104">
        <f t="shared" si="408"/>
        <v>0</v>
      </c>
      <c r="XBI70" s="104">
        <f t="shared" si="408"/>
        <v>0</v>
      </c>
      <c r="XBJ70" s="104">
        <f t="shared" si="408"/>
        <v>0</v>
      </c>
      <c r="XBK70" s="104">
        <f t="shared" si="408"/>
        <v>0</v>
      </c>
      <c r="XBL70" s="104">
        <f t="shared" si="408"/>
        <v>0</v>
      </c>
      <c r="XBM70" s="104">
        <f t="shared" si="408"/>
        <v>0</v>
      </c>
      <c r="XBN70" s="104">
        <f t="shared" si="408"/>
        <v>0</v>
      </c>
      <c r="XBO70" s="104">
        <f t="shared" si="408"/>
        <v>0</v>
      </c>
      <c r="XBP70" s="104">
        <f t="shared" si="408"/>
        <v>0</v>
      </c>
      <c r="XBQ70" s="104">
        <f t="shared" si="408"/>
        <v>0</v>
      </c>
      <c r="XBR70" s="104">
        <f t="shared" si="408"/>
        <v>0</v>
      </c>
      <c r="XBS70" s="104">
        <f t="shared" si="408"/>
        <v>0</v>
      </c>
      <c r="XBT70" s="104">
        <f t="shared" si="408"/>
        <v>0</v>
      </c>
      <c r="XBU70" s="104">
        <f t="shared" si="408"/>
        <v>0</v>
      </c>
      <c r="XBV70" s="104">
        <f t="shared" si="408"/>
        <v>0</v>
      </c>
      <c r="XBW70" s="104">
        <f t="shared" si="408"/>
        <v>0</v>
      </c>
      <c r="XBX70" s="104">
        <f t="shared" si="408"/>
        <v>0</v>
      </c>
      <c r="XBY70" s="104">
        <f t="shared" si="408"/>
        <v>0</v>
      </c>
      <c r="XBZ70" s="104">
        <f t="shared" si="408"/>
        <v>0</v>
      </c>
      <c r="XCA70" s="104">
        <f t="shared" si="408"/>
        <v>0</v>
      </c>
      <c r="XCB70" s="104">
        <f t="shared" si="408"/>
        <v>0</v>
      </c>
      <c r="XCC70" s="104">
        <f t="shared" si="408"/>
        <v>0</v>
      </c>
      <c r="XCD70" s="104">
        <f t="shared" si="408"/>
        <v>0</v>
      </c>
      <c r="XCE70" s="104">
        <f t="shared" si="408"/>
        <v>0</v>
      </c>
      <c r="XCF70" s="104">
        <f t="shared" si="408"/>
        <v>0</v>
      </c>
      <c r="XCG70" s="104">
        <f t="shared" si="408"/>
        <v>0</v>
      </c>
      <c r="XCH70" s="104">
        <f t="shared" si="408"/>
        <v>0</v>
      </c>
      <c r="XCI70" s="104">
        <f t="shared" si="408"/>
        <v>0</v>
      </c>
      <c r="XCJ70" s="104">
        <f t="shared" si="408"/>
        <v>0</v>
      </c>
      <c r="XCK70" s="104">
        <f t="shared" si="408"/>
        <v>0</v>
      </c>
      <c r="XCL70" s="104">
        <f t="shared" si="408"/>
        <v>0</v>
      </c>
      <c r="XCM70" s="104">
        <f t="shared" si="408"/>
        <v>0</v>
      </c>
      <c r="XCN70" s="104">
        <f t="shared" si="408"/>
        <v>0</v>
      </c>
      <c r="XCO70" s="104">
        <f t="shared" si="408"/>
        <v>0</v>
      </c>
      <c r="XCP70" s="104">
        <f t="shared" si="408"/>
        <v>0</v>
      </c>
      <c r="XCQ70" s="104">
        <f t="shared" si="408"/>
        <v>0</v>
      </c>
      <c r="XCR70" s="104">
        <f t="shared" si="408"/>
        <v>0</v>
      </c>
      <c r="XCS70" s="104">
        <f t="shared" si="408"/>
        <v>0</v>
      </c>
      <c r="XCT70" s="104">
        <f t="shared" si="408"/>
        <v>0</v>
      </c>
      <c r="XCU70" s="104">
        <f t="shared" si="408"/>
        <v>0</v>
      </c>
      <c r="XCV70" s="104">
        <f t="shared" si="408"/>
        <v>0</v>
      </c>
      <c r="XCW70" s="104">
        <f t="shared" si="408"/>
        <v>0</v>
      </c>
      <c r="XCX70" s="104">
        <f t="shared" si="408"/>
        <v>0</v>
      </c>
      <c r="XCY70" s="104">
        <f t="shared" si="408"/>
        <v>0</v>
      </c>
      <c r="XCZ70" s="104">
        <f t="shared" si="408"/>
        <v>0</v>
      </c>
      <c r="XDA70" s="104">
        <f t="shared" si="408"/>
        <v>0</v>
      </c>
      <c r="XDB70" s="104">
        <f t="shared" si="408"/>
        <v>0</v>
      </c>
      <c r="XDC70" s="104">
        <f t="shared" si="408"/>
        <v>0</v>
      </c>
      <c r="XDD70" s="104">
        <f t="shared" si="408"/>
        <v>0</v>
      </c>
      <c r="XDE70" s="104">
        <f t="shared" si="408"/>
        <v>0</v>
      </c>
      <c r="XDF70" s="104">
        <f t="shared" si="408"/>
        <v>0</v>
      </c>
      <c r="XDG70" s="104">
        <f t="shared" si="408"/>
        <v>0</v>
      </c>
      <c r="XDH70" s="104">
        <f t="shared" si="408"/>
        <v>0</v>
      </c>
      <c r="XDI70" s="104">
        <f t="shared" ref="XDI70:XFD70" si="409">+XDI10+XDI18+XDI27+XDI33+XDI39+XDI45+XDI58-XDI69+XDI50</f>
        <v>0</v>
      </c>
      <c r="XDJ70" s="104">
        <f t="shared" si="409"/>
        <v>0</v>
      </c>
      <c r="XDK70" s="104">
        <f t="shared" si="409"/>
        <v>0</v>
      </c>
      <c r="XDL70" s="104">
        <f t="shared" si="409"/>
        <v>0</v>
      </c>
      <c r="XDM70" s="104">
        <f t="shared" si="409"/>
        <v>0</v>
      </c>
      <c r="XDN70" s="104">
        <f t="shared" si="409"/>
        <v>0</v>
      </c>
      <c r="XDO70" s="104">
        <f t="shared" si="409"/>
        <v>0</v>
      </c>
      <c r="XDP70" s="104">
        <f t="shared" si="409"/>
        <v>0</v>
      </c>
      <c r="XDQ70" s="104">
        <f t="shared" si="409"/>
        <v>0</v>
      </c>
      <c r="XDR70" s="104">
        <f t="shared" si="409"/>
        <v>0</v>
      </c>
      <c r="XDS70" s="104">
        <f t="shared" si="409"/>
        <v>0</v>
      </c>
      <c r="XDT70" s="104">
        <f t="shared" si="409"/>
        <v>0</v>
      </c>
      <c r="XDU70" s="104">
        <f t="shared" si="409"/>
        <v>0</v>
      </c>
      <c r="XDV70" s="104">
        <f t="shared" si="409"/>
        <v>0</v>
      </c>
      <c r="XDW70" s="104">
        <f t="shared" si="409"/>
        <v>0</v>
      </c>
      <c r="XDX70" s="104">
        <f t="shared" si="409"/>
        <v>0</v>
      </c>
      <c r="XDY70" s="104">
        <f t="shared" si="409"/>
        <v>0</v>
      </c>
      <c r="XDZ70" s="104">
        <f t="shared" si="409"/>
        <v>0</v>
      </c>
      <c r="XEA70" s="104">
        <f t="shared" si="409"/>
        <v>0</v>
      </c>
      <c r="XEB70" s="104">
        <f t="shared" si="409"/>
        <v>0</v>
      </c>
      <c r="XEC70" s="104">
        <f t="shared" si="409"/>
        <v>0</v>
      </c>
      <c r="XED70" s="104">
        <f t="shared" si="409"/>
        <v>0</v>
      </c>
      <c r="XEE70" s="104">
        <f t="shared" si="409"/>
        <v>0</v>
      </c>
      <c r="XEF70" s="104">
        <f t="shared" si="409"/>
        <v>0</v>
      </c>
      <c r="XEG70" s="104">
        <f t="shared" si="409"/>
        <v>0</v>
      </c>
      <c r="XEH70" s="104">
        <f t="shared" si="409"/>
        <v>0</v>
      </c>
      <c r="XEI70" s="104">
        <f t="shared" si="409"/>
        <v>0</v>
      </c>
      <c r="XEJ70" s="104">
        <f t="shared" si="409"/>
        <v>0</v>
      </c>
      <c r="XEK70" s="104">
        <f t="shared" si="409"/>
        <v>0</v>
      </c>
      <c r="XEL70" s="104">
        <f t="shared" si="409"/>
        <v>0</v>
      </c>
      <c r="XEM70" s="104">
        <f t="shared" si="409"/>
        <v>0</v>
      </c>
      <c r="XEN70" s="104">
        <f t="shared" si="409"/>
        <v>0</v>
      </c>
      <c r="XEO70" s="104">
        <f t="shared" si="409"/>
        <v>0</v>
      </c>
      <c r="XEP70" s="104">
        <f t="shared" si="409"/>
        <v>0</v>
      </c>
      <c r="XEQ70" s="104">
        <f t="shared" si="409"/>
        <v>0</v>
      </c>
      <c r="XER70" s="104">
        <f t="shared" si="409"/>
        <v>0</v>
      </c>
      <c r="XES70" s="104">
        <f t="shared" si="409"/>
        <v>0</v>
      </c>
      <c r="XET70" s="104">
        <f t="shared" si="409"/>
        <v>0</v>
      </c>
      <c r="XEU70" s="104">
        <f t="shared" si="409"/>
        <v>0</v>
      </c>
      <c r="XEV70" s="104">
        <f t="shared" si="409"/>
        <v>0</v>
      </c>
      <c r="XEW70" s="104">
        <f t="shared" si="409"/>
        <v>0</v>
      </c>
      <c r="XEX70" s="104">
        <f t="shared" si="409"/>
        <v>0</v>
      </c>
      <c r="XEY70" s="104">
        <f t="shared" si="409"/>
        <v>0</v>
      </c>
      <c r="XEZ70" s="104">
        <f t="shared" si="409"/>
        <v>0</v>
      </c>
      <c r="XFA70" s="104">
        <f t="shared" si="409"/>
        <v>0</v>
      </c>
      <c r="XFB70" s="104">
        <f t="shared" si="409"/>
        <v>0</v>
      </c>
      <c r="XFC70" s="104">
        <f t="shared" si="409"/>
        <v>0</v>
      </c>
      <c r="XFD70" s="104">
        <f t="shared" si="409"/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074C2-D802-4A27-B407-38B29CC21E6F}">
  <dimension ref="A1:F235"/>
  <sheetViews>
    <sheetView workbookViewId="0"/>
  </sheetViews>
  <sheetFormatPr defaultColWidth="9.140625" defaultRowHeight="15" x14ac:dyDescent="0.25"/>
  <cols>
    <col min="1" max="1" width="9" style="138" bestFit="1" customWidth="1"/>
    <col min="2" max="2" width="44.7109375" style="138" bestFit="1" customWidth="1"/>
    <col min="3" max="3" width="49.85546875" style="138" customWidth="1"/>
    <col min="4" max="4" width="13.28515625" style="139" bestFit="1" customWidth="1"/>
    <col min="5" max="5" width="37.28515625" style="138" bestFit="1" customWidth="1"/>
    <col min="6" max="6" width="9.5703125" style="138" bestFit="1" customWidth="1"/>
    <col min="7" max="16384" width="9.140625" style="138"/>
  </cols>
  <sheetData>
    <row r="1" spans="1:6" x14ac:dyDescent="0.25">
      <c r="A1" s="138">
        <v>6012700</v>
      </c>
      <c r="B1" s="138" t="s">
        <v>537</v>
      </c>
    </row>
    <row r="2" spans="1:6" x14ac:dyDescent="0.25">
      <c r="A2" s="140" t="s">
        <v>538</v>
      </c>
      <c r="B2" s="140" t="s">
        <v>539</v>
      </c>
      <c r="C2" s="140" t="s">
        <v>364</v>
      </c>
      <c r="D2" s="141" t="s">
        <v>540</v>
      </c>
      <c r="E2" s="140" t="s">
        <v>541</v>
      </c>
    </row>
    <row r="3" spans="1:6" x14ac:dyDescent="0.25">
      <c r="A3" s="138" t="s">
        <v>542</v>
      </c>
      <c r="B3" s="138" t="s">
        <v>543</v>
      </c>
      <c r="C3" s="138" t="s">
        <v>544</v>
      </c>
      <c r="D3" s="139">
        <v>3088.5</v>
      </c>
      <c r="E3" s="138" t="s">
        <v>545</v>
      </c>
    </row>
    <row r="4" spans="1:6" x14ac:dyDescent="0.25">
      <c r="A4" s="138" t="s">
        <v>546</v>
      </c>
      <c r="B4" s="138" t="s">
        <v>547</v>
      </c>
      <c r="C4" s="138" t="s">
        <v>548</v>
      </c>
      <c r="D4" s="139">
        <v>12500</v>
      </c>
      <c r="E4" s="138" t="s">
        <v>545</v>
      </c>
    </row>
    <row r="5" spans="1:6" x14ac:dyDescent="0.25">
      <c r="A5" s="138" t="s">
        <v>549</v>
      </c>
      <c r="B5" s="138" t="s">
        <v>550</v>
      </c>
      <c r="C5" s="138" t="s">
        <v>551</v>
      </c>
      <c r="D5" s="139">
        <v>2391</v>
      </c>
      <c r="E5" s="138" t="s">
        <v>545</v>
      </c>
    </row>
    <row r="6" spans="1:6" x14ac:dyDescent="0.25">
      <c r="A6" s="138" t="s">
        <v>552</v>
      </c>
      <c r="B6" s="138" t="s">
        <v>553</v>
      </c>
      <c r="C6" s="138" t="s">
        <v>554</v>
      </c>
      <c r="D6" s="139">
        <v>5425</v>
      </c>
      <c r="E6" s="138" t="s">
        <v>19</v>
      </c>
    </row>
    <row r="7" spans="1:6" x14ac:dyDescent="0.25">
      <c r="A7" s="138" t="s">
        <v>555</v>
      </c>
      <c r="B7" s="138" t="s">
        <v>556</v>
      </c>
      <c r="C7" s="138" t="s">
        <v>557</v>
      </c>
      <c r="D7" s="139">
        <v>900</v>
      </c>
      <c r="E7" s="142"/>
    </row>
    <row r="8" spans="1:6" x14ac:dyDescent="0.25">
      <c r="A8" s="138" t="s">
        <v>807</v>
      </c>
      <c r="B8" s="138" t="s">
        <v>547</v>
      </c>
      <c r="C8" s="138" t="s">
        <v>548</v>
      </c>
      <c r="D8" s="139">
        <v>32710</v>
      </c>
      <c r="E8" s="138" t="s">
        <v>808</v>
      </c>
    </row>
    <row r="9" spans="1:6" x14ac:dyDescent="0.25">
      <c r="A9" s="138" t="s">
        <v>824</v>
      </c>
      <c r="B9" s="138" t="s">
        <v>547</v>
      </c>
      <c r="C9" s="138" t="s">
        <v>840</v>
      </c>
      <c r="D9" s="139">
        <v>522.5</v>
      </c>
      <c r="E9" s="142"/>
    </row>
    <row r="10" spans="1:6" x14ac:dyDescent="0.25">
      <c r="A10" s="138" t="s">
        <v>833</v>
      </c>
      <c r="B10" s="138" t="s">
        <v>841</v>
      </c>
      <c r="C10" s="138" t="s">
        <v>842</v>
      </c>
      <c r="D10" s="139">
        <v>16500</v>
      </c>
      <c r="E10" s="138" t="s">
        <v>19</v>
      </c>
    </row>
    <row r="11" spans="1:6" x14ac:dyDescent="0.25">
      <c r="A11" s="138" t="s">
        <v>826</v>
      </c>
      <c r="B11" s="138" t="s">
        <v>578</v>
      </c>
      <c r="C11" s="138" t="s">
        <v>843</v>
      </c>
      <c r="D11" s="139">
        <v>143.77000000000001</v>
      </c>
      <c r="E11" s="142"/>
    </row>
    <row r="13" spans="1:6" x14ac:dyDescent="0.25">
      <c r="D13" s="139">
        <f>SUM(D3:D12)</f>
        <v>74180.77</v>
      </c>
      <c r="F13" s="154">
        <f>81581.4-D13</f>
        <v>7400.6299999999901</v>
      </c>
    </row>
    <row r="15" spans="1:6" x14ac:dyDescent="0.25">
      <c r="A15" s="138">
        <v>6012725</v>
      </c>
      <c r="B15" s="138" t="s">
        <v>397</v>
      </c>
    </row>
    <row r="16" spans="1:6" x14ac:dyDescent="0.25">
      <c r="A16" s="140" t="s">
        <v>538</v>
      </c>
      <c r="B16" s="140" t="s">
        <v>539</v>
      </c>
      <c r="C16" s="140" t="s">
        <v>364</v>
      </c>
      <c r="D16" s="141" t="s">
        <v>540</v>
      </c>
      <c r="E16" s="140" t="s">
        <v>541</v>
      </c>
    </row>
    <row r="17" spans="1:5" x14ac:dyDescent="0.25">
      <c r="A17" s="138" t="s">
        <v>558</v>
      </c>
      <c r="B17" s="138" t="s">
        <v>559</v>
      </c>
      <c r="C17" s="138" t="s">
        <v>560</v>
      </c>
      <c r="D17" s="139">
        <v>836.33</v>
      </c>
      <c r="E17" s="138" t="s">
        <v>561</v>
      </c>
    </row>
    <row r="18" spans="1:5" x14ac:dyDescent="0.25">
      <c r="A18" s="138" t="s">
        <v>562</v>
      </c>
      <c r="B18" s="138" t="s">
        <v>559</v>
      </c>
      <c r="C18" s="138" t="s">
        <v>560</v>
      </c>
      <c r="D18" s="139">
        <v>836.33</v>
      </c>
      <c r="E18" s="138" t="s">
        <v>561</v>
      </c>
    </row>
    <row r="19" spans="1:5" x14ac:dyDescent="0.25">
      <c r="A19" s="138" t="s">
        <v>563</v>
      </c>
      <c r="B19" s="138" t="s">
        <v>559</v>
      </c>
      <c r="C19" s="138" t="s">
        <v>560</v>
      </c>
      <c r="D19" s="139">
        <v>836.33</v>
      </c>
      <c r="E19" s="138" t="s">
        <v>561</v>
      </c>
    </row>
    <row r="20" spans="1:5" x14ac:dyDescent="0.25">
      <c r="A20" s="138" t="s">
        <v>564</v>
      </c>
      <c r="B20" s="138" t="s">
        <v>559</v>
      </c>
      <c r="C20" s="138" t="s">
        <v>560</v>
      </c>
      <c r="D20" s="139">
        <v>836.33</v>
      </c>
      <c r="E20" s="138" t="s">
        <v>561</v>
      </c>
    </row>
    <row r="21" spans="1:5" x14ac:dyDescent="0.25">
      <c r="A21" s="138" t="s">
        <v>565</v>
      </c>
      <c r="B21" s="138" t="s">
        <v>559</v>
      </c>
      <c r="C21" s="138" t="s">
        <v>560</v>
      </c>
      <c r="D21" s="139">
        <v>836.33</v>
      </c>
      <c r="E21" s="138" t="s">
        <v>561</v>
      </c>
    </row>
    <row r="22" spans="1:5" x14ac:dyDescent="0.25">
      <c r="A22" s="138" t="s">
        <v>566</v>
      </c>
      <c r="B22" s="138" t="s">
        <v>559</v>
      </c>
      <c r="C22" s="138" t="s">
        <v>560</v>
      </c>
      <c r="D22" s="139">
        <v>836.33</v>
      </c>
      <c r="E22" s="138" t="s">
        <v>561</v>
      </c>
    </row>
    <row r="23" spans="1:5" x14ac:dyDescent="0.25">
      <c r="A23" s="138" t="s">
        <v>567</v>
      </c>
      <c r="B23" s="138" t="s">
        <v>559</v>
      </c>
      <c r="C23" s="138" t="s">
        <v>560</v>
      </c>
      <c r="D23" s="139">
        <v>836.33</v>
      </c>
      <c r="E23" s="138" t="s">
        <v>561</v>
      </c>
    </row>
    <row r="24" spans="1:5" x14ac:dyDescent="0.25">
      <c r="A24" s="138" t="s">
        <v>809</v>
      </c>
      <c r="B24" s="138" t="s">
        <v>559</v>
      </c>
      <c r="C24" s="138" t="s">
        <v>560</v>
      </c>
      <c r="D24" s="139">
        <v>836.33</v>
      </c>
      <c r="E24" s="138" t="s">
        <v>561</v>
      </c>
    </row>
    <row r="25" spans="1:5" x14ac:dyDescent="0.25">
      <c r="A25" s="138" t="s">
        <v>838</v>
      </c>
      <c r="B25" s="138" t="s">
        <v>559</v>
      </c>
      <c r="C25" s="138" t="s">
        <v>560</v>
      </c>
      <c r="D25" s="139">
        <v>836.33</v>
      </c>
      <c r="E25" s="138" t="s">
        <v>561</v>
      </c>
    </row>
    <row r="26" spans="1:5" x14ac:dyDescent="0.25">
      <c r="A26" s="138" t="s">
        <v>839</v>
      </c>
      <c r="B26" s="138" t="s">
        <v>559</v>
      </c>
      <c r="C26" s="138" t="s">
        <v>560</v>
      </c>
      <c r="D26" s="139">
        <v>836.33</v>
      </c>
      <c r="E26" s="138" t="s">
        <v>561</v>
      </c>
    </row>
    <row r="28" spans="1:5" x14ac:dyDescent="0.25">
      <c r="D28" s="139">
        <f>SUM(D17:D27)</f>
        <v>8363.3000000000011</v>
      </c>
    </row>
    <row r="30" spans="1:5" x14ac:dyDescent="0.25">
      <c r="A30" s="138">
        <v>6012750</v>
      </c>
      <c r="B30" s="138" t="s">
        <v>373</v>
      </c>
    </row>
    <row r="31" spans="1:5" x14ac:dyDescent="0.25">
      <c r="A31" s="140" t="s">
        <v>538</v>
      </c>
      <c r="B31" s="140" t="s">
        <v>539</v>
      </c>
      <c r="C31" s="140" t="s">
        <v>364</v>
      </c>
      <c r="D31" s="141" t="s">
        <v>540</v>
      </c>
      <c r="E31" s="140" t="s">
        <v>541</v>
      </c>
    </row>
    <row r="32" spans="1:5" x14ac:dyDescent="0.25">
      <c r="A32" s="138" t="s">
        <v>568</v>
      </c>
      <c r="B32" s="138" t="s">
        <v>569</v>
      </c>
      <c r="C32" s="138" t="s">
        <v>570</v>
      </c>
      <c r="D32" s="139">
        <f>2571.44-775.16</f>
        <v>1796.2800000000002</v>
      </c>
      <c r="E32" s="138" t="s">
        <v>545</v>
      </c>
    </row>
    <row r="33" spans="1:5" x14ac:dyDescent="0.25">
      <c r="A33" s="138" t="s">
        <v>571</v>
      </c>
      <c r="B33" s="138" t="s">
        <v>543</v>
      </c>
      <c r="C33" s="138" t="s">
        <v>572</v>
      </c>
      <c r="D33" s="139">
        <v>1595</v>
      </c>
      <c r="E33" s="138" t="s">
        <v>545</v>
      </c>
    </row>
    <row r="34" spans="1:5" x14ac:dyDescent="0.25">
      <c r="A34" s="138" t="s">
        <v>573</v>
      </c>
      <c r="B34" s="138" t="s">
        <v>543</v>
      </c>
      <c r="C34" s="138" t="s">
        <v>572</v>
      </c>
      <c r="D34" s="139">
        <v>17374.77</v>
      </c>
      <c r="E34" s="138" t="s">
        <v>545</v>
      </c>
    </row>
    <row r="35" spans="1:5" x14ac:dyDescent="0.25">
      <c r="A35" s="138" t="s">
        <v>574</v>
      </c>
      <c r="B35" s="138" t="s">
        <v>575</v>
      </c>
      <c r="C35" s="138" t="s">
        <v>572</v>
      </c>
      <c r="D35" s="139">
        <v>100133.75</v>
      </c>
      <c r="E35" s="138" t="s">
        <v>545</v>
      </c>
    </row>
    <row r="36" spans="1:5" x14ac:dyDescent="0.25">
      <c r="A36" s="138" t="s">
        <v>576</v>
      </c>
      <c r="B36" s="138" t="s">
        <v>543</v>
      </c>
      <c r="C36" s="138" t="s">
        <v>570</v>
      </c>
      <c r="D36" s="139">
        <v>570</v>
      </c>
      <c r="E36" s="138" t="s">
        <v>545</v>
      </c>
    </row>
    <row r="37" spans="1:5" x14ac:dyDescent="0.25">
      <c r="A37" s="138" t="s">
        <v>567</v>
      </c>
      <c r="B37" s="138" t="s">
        <v>543</v>
      </c>
      <c r="C37" s="138" t="s">
        <v>570</v>
      </c>
      <c r="D37" s="139">
        <v>2343.75</v>
      </c>
      <c r="E37" s="138" t="s">
        <v>545</v>
      </c>
    </row>
    <row r="38" spans="1:5" x14ac:dyDescent="0.25">
      <c r="A38" s="138" t="s">
        <v>577</v>
      </c>
      <c r="B38" s="138" t="s">
        <v>578</v>
      </c>
      <c r="C38" s="138" t="s">
        <v>579</v>
      </c>
      <c r="D38" s="139">
        <f>854.7-20.7</f>
        <v>834</v>
      </c>
      <c r="E38" s="138" t="s">
        <v>545</v>
      </c>
    </row>
    <row r="39" spans="1:5" x14ac:dyDescent="0.25">
      <c r="A39" s="138" t="s">
        <v>580</v>
      </c>
      <c r="B39" s="138" t="s">
        <v>578</v>
      </c>
      <c r="C39" s="138" t="s">
        <v>579</v>
      </c>
      <c r="D39" s="139">
        <v>195.16</v>
      </c>
      <c r="E39" s="138" t="s">
        <v>545</v>
      </c>
    </row>
    <row r="40" spans="1:5" x14ac:dyDescent="0.25">
      <c r="A40" s="138" t="s">
        <v>581</v>
      </c>
      <c r="B40" s="138" t="s">
        <v>582</v>
      </c>
      <c r="C40" s="138" t="s">
        <v>579</v>
      </c>
      <c r="D40" s="139">
        <v>98.19</v>
      </c>
      <c r="E40" s="138" t="s">
        <v>545</v>
      </c>
    </row>
    <row r="41" spans="1:5" x14ac:dyDescent="0.25">
      <c r="A41" s="138" t="s">
        <v>807</v>
      </c>
      <c r="B41" s="138" t="s">
        <v>592</v>
      </c>
      <c r="C41" s="138" t="s">
        <v>579</v>
      </c>
      <c r="D41" s="139">
        <v>34.94</v>
      </c>
      <c r="E41" s="138" t="s">
        <v>545</v>
      </c>
    </row>
    <row r="42" spans="1:5" x14ac:dyDescent="0.25">
      <c r="A42" s="138" t="s">
        <v>807</v>
      </c>
      <c r="B42" s="138" t="s">
        <v>592</v>
      </c>
      <c r="C42" s="138" t="s">
        <v>579</v>
      </c>
      <c r="D42" s="139">
        <v>14.96</v>
      </c>
      <c r="E42" s="138" t="s">
        <v>545</v>
      </c>
    </row>
    <row r="43" spans="1:5" x14ac:dyDescent="0.25">
      <c r="A43" s="138" t="s">
        <v>807</v>
      </c>
      <c r="B43" s="138" t="s">
        <v>592</v>
      </c>
      <c r="C43" s="138" t="s">
        <v>579</v>
      </c>
      <c r="D43" s="139">
        <v>57.92</v>
      </c>
      <c r="E43" s="138" t="s">
        <v>545</v>
      </c>
    </row>
    <row r="44" spans="1:5" x14ac:dyDescent="0.25">
      <c r="A44" s="138" t="s">
        <v>810</v>
      </c>
      <c r="B44" s="138" t="s">
        <v>543</v>
      </c>
      <c r="C44" s="138" t="s">
        <v>570</v>
      </c>
      <c r="D44" s="139">
        <v>1521.35</v>
      </c>
      <c r="E44" s="138" t="s">
        <v>545</v>
      </c>
    </row>
    <row r="45" spans="1:5" x14ac:dyDescent="0.25">
      <c r="A45" s="138" t="s">
        <v>811</v>
      </c>
      <c r="B45" s="138" t="s">
        <v>578</v>
      </c>
      <c r="C45" s="138" t="s">
        <v>579</v>
      </c>
      <c r="D45" s="139">
        <v>858.2</v>
      </c>
      <c r="E45" s="138" t="s">
        <v>545</v>
      </c>
    </row>
    <row r="46" spans="1:5" x14ac:dyDescent="0.25">
      <c r="A46" s="138" t="s">
        <v>812</v>
      </c>
      <c r="B46" s="138" t="s">
        <v>578</v>
      </c>
      <c r="C46" s="138" t="s">
        <v>579</v>
      </c>
      <c r="D46" s="139">
        <v>964.69</v>
      </c>
      <c r="E46" s="138" t="s">
        <v>545</v>
      </c>
    </row>
    <row r="47" spans="1:5" x14ac:dyDescent="0.25">
      <c r="A47" s="138" t="s">
        <v>833</v>
      </c>
      <c r="B47" s="138" t="s">
        <v>543</v>
      </c>
      <c r="C47" s="138" t="s">
        <v>836</v>
      </c>
      <c r="D47" s="139">
        <v>1103.75</v>
      </c>
      <c r="E47" s="138" t="s">
        <v>545</v>
      </c>
    </row>
    <row r="48" spans="1:5" x14ac:dyDescent="0.25">
      <c r="A48" s="138" t="s">
        <v>834</v>
      </c>
      <c r="B48" s="138" t="s">
        <v>578</v>
      </c>
      <c r="C48" s="138" t="s">
        <v>579</v>
      </c>
      <c r="D48" s="139">
        <v>814</v>
      </c>
      <c r="E48" s="138" t="s">
        <v>545</v>
      </c>
    </row>
    <row r="49" spans="1:5" x14ac:dyDescent="0.25">
      <c r="A49" s="138" t="s">
        <v>826</v>
      </c>
      <c r="B49" s="138" t="s">
        <v>835</v>
      </c>
      <c r="C49" s="138" t="s">
        <v>837</v>
      </c>
      <c r="D49" s="139">
        <v>73600</v>
      </c>
      <c r="E49" s="138" t="s">
        <v>545</v>
      </c>
    </row>
    <row r="52" spans="1:5" x14ac:dyDescent="0.25">
      <c r="D52" s="139">
        <f>SUM(D32:D51)</f>
        <v>203910.71000000002</v>
      </c>
    </row>
    <row r="54" spans="1:5" x14ac:dyDescent="0.25">
      <c r="A54" s="138">
        <v>6012800</v>
      </c>
      <c r="B54" s="138" t="s">
        <v>65</v>
      </c>
    </row>
    <row r="55" spans="1:5" x14ac:dyDescent="0.25">
      <c r="A55" s="140" t="s">
        <v>538</v>
      </c>
      <c r="B55" s="140" t="s">
        <v>539</v>
      </c>
      <c r="C55" s="140" t="s">
        <v>364</v>
      </c>
      <c r="D55" s="141" t="s">
        <v>540</v>
      </c>
      <c r="E55" s="140" t="s">
        <v>541</v>
      </c>
    </row>
    <row r="56" spans="1:5" x14ac:dyDescent="0.25">
      <c r="A56" s="138" t="s">
        <v>552</v>
      </c>
      <c r="B56" s="138" t="s">
        <v>583</v>
      </c>
      <c r="C56" s="138" t="s">
        <v>584</v>
      </c>
      <c r="D56" s="139">
        <v>742.3</v>
      </c>
      <c r="E56" s="138" t="s">
        <v>585</v>
      </c>
    </row>
    <row r="57" spans="1:5" x14ac:dyDescent="0.25">
      <c r="A57" s="138" t="s">
        <v>586</v>
      </c>
      <c r="B57" s="138" t="s">
        <v>587</v>
      </c>
      <c r="C57" s="138" t="s">
        <v>588</v>
      </c>
      <c r="D57" s="139">
        <v>51.18</v>
      </c>
      <c r="E57" s="138" t="s">
        <v>545</v>
      </c>
    </row>
    <row r="58" spans="1:5" x14ac:dyDescent="0.25">
      <c r="A58" s="138" t="s">
        <v>563</v>
      </c>
      <c r="B58" s="138" t="s">
        <v>578</v>
      </c>
      <c r="C58" s="138" t="s">
        <v>589</v>
      </c>
      <c r="D58" s="139">
        <f>24.55-18.07</f>
        <v>6.48</v>
      </c>
      <c r="E58" s="142"/>
    </row>
    <row r="59" spans="1:5" x14ac:dyDescent="0.25">
      <c r="A59" s="138" t="s">
        <v>812</v>
      </c>
      <c r="B59" s="138" t="s">
        <v>619</v>
      </c>
      <c r="C59" s="138" t="s">
        <v>588</v>
      </c>
      <c r="D59" s="139">
        <v>325.95</v>
      </c>
      <c r="E59" s="138" t="s">
        <v>545</v>
      </c>
    </row>
    <row r="60" spans="1:5" x14ac:dyDescent="0.25">
      <c r="A60" s="138" t="s">
        <v>812</v>
      </c>
      <c r="B60" s="138" t="s">
        <v>831</v>
      </c>
      <c r="C60" s="138" t="s">
        <v>588</v>
      </c>
      <c r="D60" s="139">
        <v>135.29</v>
      </c>
      <c r="E60" s="138" t="s">
        <v>545</v>
      </c>
    </row>
    <row r="61" spans="1:5" x14ac:dyDescent="0.25">
      <c r="A61" s="138" t="s">
        <v>829</v>
      </c>
      <c r="B61" s="138" t="s">
        <v>831</v>
      </c>
      <c r="C61" s="138" t="s">
        <v>588</v>
      </c>
      <c r="D61" s="139">
        <v>51.68</v>
      </c>
      <c r="E61" s="138" t="s">
        <v>545</v>
      </c>
    </row>
    <row r="62" spans="1:5" x14ac:dyDescent="0.25">
      <c r="A62" s="138" t="s">
        <v>830</v>
      </c>
      <c r="B62" s="138" t="s">
        <v>832</v>
      </c>
      <c r="C62" s="138" t="s">
        <v>588</v>
      </c>
      <c r="D62" s="139">
        <v>28.66</v>
      </c>
      <c r="E62" s="138" t="s">
        <v>545</v>
      </c>
    </row>
    <row r="67" spans="1:5" x14ac:dyDescent="0.25">
      <c r="D67" s="139">
        <f>SUM(D56:D66)</f>
        <v>1341.54</v>
      </c>
    </row>
    <row r="71" spans="1:5" x14ac:dyDescent="0.25">
      <c r="A71" s="138">
        <v>6020530</v>
      </c>
      <c r="B71" s="138" t="s">
        <v>590</v>
      </c>
    </row>
    <row r="72" spans="1:5" x14ac:dyDescent="0.25">
      <c r="A72" s="140" t="s">
        <v>538</v>
      </c>
      <c r="B72" s="140" t="s">
        <v>539</v>
      </c>
      <c r="C72" s="140" t="s">
        <v>364</v>
      </c>
      <c r="D72" s="141" t="s">
        <v>540</v>
      </c>
      <c r="E72" s="140" t="s">
        <v>541</v>
      </c>
    </row>
    <row r="73" spans="1:5" x14ac:dyDescent="0.25">
      <c r="A73" s="138" t="s">
        <v>591</v>
      </c>
      <c r="B73" s="138" t="s">
        <v>592</v>
      </c>
      <c r="C73" s="138" t="s">
        <v>593</v>
      </c>
      <c r="D73" s="139">
        <v>20.78</v>
      </c>
      <c r="E73" s="138" t="s">
        <v>406</v>
      </c>
    </row>
    <row r="74" spans="1:5" x14ac:dyDescent="0.25">
      <c r="A74" s="138" t="s">
        <v>594</v>
      </c>
      <c r="B74" s="138" t="s">
        <v>595</v>
      </c>
      <c r="C74" s="138" t="s">
        <v>596</v>
      </c>
      <c r="D74" s="139">
        <v>13.69</v>
      </c>
      <c r="E74" s="138" t="s">
        <v>406</v>
      </c>
    </row>
    <row r="75" spans="1:5" x14ac:dyDescent="0.25">
      <c r="A75" s="138" t="s">
        <v>597</v>
      </c>
      <c r="B75" s="138" t="s">
        <v>595</v>
      </c>
      <c r="C75" s="138" t="s">
        <v>598</v>
      </c>
      <c r="D75" s="139">
        <v>54.37</v>
      </c>
      <c r="E75" s="138" t="s">
        <v>406</v>
      </c>
    </row>
    <row r="76" spans="1:5" x14ac:dyDescent="0.25">
      <c r="A76" s="138" t="s">
        <v>597</v>
      </c>
      <c r="B76" s="138" t="s">
        <v>595</v>
      </c>
      <c r="C76" s="138" t="s">
        <v>599</v>
      </c>
      <c r="D76" s="139">
        <v>53.37</v>
      </c>
      <c r="E76" s="138" t="s">
        <v>406</v>
      </c>
    </row>
    <row r="77" spans="1:5" x14ac:dyDescent="0.25">
      <c r="A77" s="138" t="s">
        <v>600</v>
      </c>
      <c r="B77" s="138" t="s">
        <v>592</v>
      </c>
      <c r="C77" s="138" t="s">
        <v>601</v>
      </c>
      <c r="D77" s="139">
        <v>13.98</v>
      </c>
      <c r="E77" s="138" t="s">
        <v>406</v>
      </c>
    </row>
    <row r="78" spans="1:5" x14ac:dyDescent="0.25">
      <c r="A78" s="138" t="s">
        <v>563</v>
      </c>
      <c r="B78" s="138" t="s">
        <v>602</v>
      </c>
      <c r="C78" s="138" t="s">
        <v>603</v>
      </c>
      <c r="D78" s="139">
        <v>214</v>
      </c>
      <c r="E78" s="138" t="s">
        <v>406</v>
      </c>
    </row>
    <row r="79" spans="1:5" x14ac:dyDescent="0.25">
      <c r="A79" s="138" t="s">
        <v>604</v>
      </c>
      <c r="B79" s="138" t="s">
        <v>595</v>
      </c>
      <c r="C79" s="138" t="s">
        <v>605</v>
      </c>
      <c r="D79" s="139">
        <v>-49.48</v>
      </c>
      <c r="E79" s="138" t="s">
        <v>406</v>
      </c>
    </row>
    <row r="80" spans="1:5" x14ac:dyDescent="0.25">
      <c r="A80" s="138" t="s">
        <v>586</v>
      </c>
      <c r="B80" s="138" t="s">
        <v>595</v>
      </c>
      <c r="C80" s="138" t="s">
        <v>606</v>
      </c>
      <c r="D80" s="139">
        <v>88.19</v>
      </c>
      <c r="E80" s="138" t="s">
        <v>406</v>
      </c>
    </row>
    <row r="81" spans="1:5" x14ac:dyDescent="0.25">
      <c r="A81" s="138" t="s">
        <v>586</v>
      </c>
      <c r="B81" s="138" t="s">
        <v>592</v>
      </c>
      <c r="C81" s="138" t="s">
        <v>607</v>
      </c>
      <c r="D81" s="139">
        <v>53.66</v>
      </c>
      <c r="E81" s="138" t="s">
        <v>406</v>
      </c>
    </row>
    <row r="82" spans="1:5" x14ac:dyDescent="0.25">
      <c r="A82" s="138" t="s">
        <v>608</v>
      </c>
      <c r="B82" s="138" t="s">
        <v>592</v>
      </c>
      <c r="C82" s="138" t="s">
        <v>601</v>
      </c>
      <c r="D82" s="139">
        <v>45.96</v>
      </c>
      <c r="E82" s="138" t="s">
        <v>406</v>
      </c>
    </row>
    <row r="83" spans="1:5" x14ac:dyDescent="0.25">
      <c r="A83" s="138" t="s">
        <v>609</v>
      </c>
      <c r="B83" s="138" t="s">
        <v>610</v>
      </c>
      <c r="C83" s="138" t="s">
        <v>611</v>
      </c>
      <c r="D83" s="139">
        <v>891.8</v>
      </c>
      <c r="E83" s="138" t="s">
        <v>406</v>
      </c>
    </row>
    <row r="84" spans="1:5" x14ac:dyDescent="0.25">
      <c r="A84" s="138" t="s">
        <v>576</v>
      </c>
      <c r="B84" s="138" t="s">
        <v>595</v>
      </c>
      <c r="C84" s="138" t="s">
        <v>612</v>
      </c>
      <c r="D84" s="139">
        <v>19.55</v>
      </c>
      <c r="E84" s="138" t="s">
        <v>406</v>
      </c>
    </row>
    <row r="85" spans="1:5" x14ac:dyDescent="0.25">
      <c r="A85" s="138" t="s">
        <v>613</v>
      </c>
      <c r="B85" s="138" t="s">
        <v>592</v>
      </c>
      <c r="C85" s="138" t="s">
        <v>614</v>
      </c>
      <c r="D85" s="139">
        <v>36.08</v>
      </c>
      <c r="E85" s="138" t="s">
        <v>406</v>
      </c>
    </row>
    <row r="86" spans="1:5" x14ac:dyDescent="0.25">
      <c r="A86" s="138" t="s">
        <v>615</v>
      </c>
      <c r="B86" s="138" t="s">
        <v>616</v>
      </c>
      <c r="C86" s="138" t="s">
        <v>601</v>
      </c>
      <c r="D86" s="139">
        <v>14.84</v>
      </c>
      <c r="E86" s="138" t="s">
        <v>406</v>
      </c>
    </row>
    <row r="87" spans="1:5" x14ac:dyDescent="0.25">
      <c r="A87" s="138" t="s">
        <v>617</v>
      </c>
      <c r="B87" s="138" t="s">
        <v>592</v>
      </c>
      <c r="C87" s="138" t="s">
        <v>601</v>
      </c>
      <c r="D87" s="139">
        <v>68.94</v>
      </c>
      <c r="E87" s="138" t="s">
        <v>406</v>
      </c>
    </row>
    <row r="88" spans="1:5" x14ac:dyDescent="0.25">
      <c r="A88" s="138" t="s">
        <v>618</v>
      </c>
      <c r="B88" s="138" t="s">
        <v>619</v>
      </c>
      <c r="C88" s="138" t="s">
        <v>620</v>
      </c>
      <c r="D88" s="139">
        <v>14.99</v>
      </c>
      <c r="E88" s="138" t="s">
        <v>406</v>
      </c>
    </row>
    <row r="89" spans="1:5" x14ac:dyDescent="0.25">
      <c r="A89" s="138" t="s">
        <v>621</v>
      </c>
      <c r="B89" s="138" t="s">
        <v>592</v>
      </c>
      <c r="C89" s="138" t="s">
        <v>622</v>
      </c>
      <c r="D89" s="139">
        <v>7.21</v>
      </c>
      <c r="E89" s="138" t="s">
        <v>406</v>
      </c>
    </row>
    <row r="90" spans="1:5" x14ac:dyDescent="0.25">
      <c r="A90" s="138" t="s">
        <v>567</v>
      </c>
      <c r="B90" s="138" t="s">
        <v>582</v>
      </c>
      <c r="C90" s="138" t="s">
        <v>623</v>
      </c>
      <c r="D90" s="139">
        <v>117.59</v>
      </c>
      <c r="E90" s="138" t="s">
        <v>406</v>
      </c>
    </row>
    <row r="91" spans="1:5" x14ac:dyDescent="0.25">
      <c r="A91" s="138" t="s">
        <v>597</v>
      </c>
      <c r="B91" s="138" t="s">
        <v>624</v>
      </c>
      <c r="C91" s="138" t="s">
        <v>625</v>
      </c>
      <c r="D91" s="139">
        <v>1819.98</v>
      </c>
      <c r="E91" s="138" t="s">
        <v>626</v>
      </c>
    </row>
    <row r="92" spans="1:5" x14ac:dyDescent="0.25">
      <c r="A92" s="138" t="s">
        <v>627</v>
      </c>
      <c r="B92" s="138" t="s">
        <v>628</v>
      </c>
      <c r="C92" s="138" t="s">
        <v>629</v>
      </c>
      <c r="D92" s="139">
        <v>700</v>
      </c>
      <c r="E92" s="138" t="s">
        <v>626</v>
      </c>
    </row>
    <row r="93" spans="1:5" x14ac:dyDescent="0.25">
      <c r="A93" s="138" t="s">
        <v>630</v>
      </c>
      <c r="B93" s="138" t="s">
        <v>631</v>
      </c>
      <c r="C93" s="138" t="s">
        <v>632</v>
      </c>
      <c r="D93" s="139">
        <v>4074</v>
      </c>
      <c r="E93" s="138" t="s">
        <v>626</v>
      </c>
    </row>
    <row r="94" spans="1:5" x14ac:dyDescent="0.25">
      <c r="A94" s="138" t="s">
        <v>615</v>
      </c>
      <c r="B94" s="138" t="s">
        <v>633</v>
      </c>
      <c r="C94" s="138" t="s">
        <v>634</v>
      </c>
      <c r="D94" s="139">
        <v>1932</v>
      </c>
      <c r="E94" s="138" t="s">
        <v>626</v>
      </c>
    </row>
    <row r="95" spans="1:5" x14ac:dyDescent="0.25">
      <c r="A95" s="138" t="s">
        <v>621</v>
      </c>
      <c r="B95" s="138" t="s">
        <v>553</v>
      </c>
      <c r="C95" s="138" t="s">
        <v>635</v>
      </c>
      <c r="D95" s="139">
        <v>513.5</v>
      </c>
      <c r="E95" s="138" t="s">
        <v>626</v>
      </c>
    </row>
    <row r="96" spans="1:5" x14ac:dyDescent="0.25">
      <c r="A96" s="138" t="s">
        <v>636</v>
      </c>
      <c r="B96" s="138" t="s">
        <v>637</v>
      </c>
      <c r="C96" s="138" t="s">
        <v>638</v>
      </c>
      <c r="D96" s="139">
        <v>2474.2399999999998</v>
      </c>
      <c r="E96" s="138" t="s">
        <v>626</v>
      </c>
    </row>
    <row r="97" spans="1:5" x14ac:dyDescent="0.25">
      <c r="A97" s="138" t="s">
        <v>810</v>
      </c>
      <c r="B97" s="138" t="s">
        <v>592</v>
      </c>
      <c r="C97" s="138" t="s">
        <v>816</v>
      </c>
      <c r="D97" s="139">
        <v>66.91</v>
      </c>
      <c r="E97" s="138" t="s">
        <v>406</v>
      </c>
    </row>
    <row r="98" spans="1:5" x14ac:dyDescent="0.25">
      <c r="A98" s="138" t="s">
        <v>810</v>
      </c>
      <c r="B98" s="138" t="s">
        <v>592</v>
      </c>
      <c r="C98" s="138" t="s">
        <v>817</v>
      </c>
      <c r="D98" s="139">
        <v>548</v>
      </c>
      <c r="E98" s="138" t="s">
        <v>406</v>
      </c>
    </row>
    <row r="99" spans="1:5" x14ac:dyDescent="0.25">
      <c r="A99" s="138" t="s">
        <v>813</v>
      </c>
      <c r="B99" s="138" t="s">
        <v>814</v>
      </c>
      <c r="C99" s="138" t="s">
        <v>815</v>
      </c>
      <c r="D99" s="139">
        <v>525</v>
      </c>
      <c r="E99" s="138" t="s">
        <v>406</v>
      </c>
    </row>
    <row r="100" spans="1:5" x14ac:dyDescent="0.25">
      <c r="A100" s="138" t="s">
        <v>828</v>
      </c>
      <c r="B100" s="138" t="s">
        <v>814</v>
      </c>
      <c r="C100" s="138" t="s">
        <v>815</v>
      </c>
      <c r="D100" s="139">
        <v>525</v>
      </c>
      <c r="E100" s="138" t="s">
        <v>406</v>
      </c>
    </row>
    <row r="102" spans="1:5" x14ac:dyDescent="0.25">
      <c r="D102" s="139">
        <f>SUM(D73:D101)</f>
        <v>14858.15</v>
      </c>
    </row>
    <row r="105" spans="1:5" x14ac:dyDescent="0.25">
      <c r="A105" s="138">
        <v>6022050</v>
      </c>
      <c r="B105" s="138" t="s">
        <v>639</v>
      </c>
    </row>
    <row r="106" spans="1:5" x14ac:dyDescent="0.25">
      <c r="A106" s="140" t="s">
        <v>538</v>
      </c>
      <c r="B106" s="140" t="s">
        <v>539</v>
      </c>
      <c r="C106" s="140" t="s">
        <v>364</v>
      </c>
      <c r="D106" s="141" t="s">
        <v>540</v>
      </c>
      <c r="E106" s="140" t="s">
        <v>541</v>
      </c>
    </row>
    <row r="107" spans="1:5" x14ac:dyDescent="0.25">
      <c r="A107" s="143" t="s">
        <v>640</v>
      </c>
      <c r="B107" s="144" t="s">
        <v>641</v>
      </c>
      <c r="C107" s="144" t="s">
        <v>642</v>
      </c>
      <c r="D107" s="145">
        <v>6202.5</v>
      </c>
      <c r="E107" s="138" t="s">
        <v>561</v>
      </c>
    </row>
    <row r="108" spans="1:5" x14ac:dyDescent="0.25">
      <c r="A108" s="143" t="s">
        <v>643</v>
      </c>
      <c r="B108" s="144" t="s">
        <v>641</v>
      </c>
      <c r="C108" s="144" t="s">
        <v>642</v>
      </c>
      <c r="D108" s="145">
        <v>1043.75</v>
      </c>
      <c r="E108" s="138" t="s">
        <v>561</v>
      </c>
    </row>
    <row r="109" spans="1:5" x14ac:dyDescent="0.25">
      <c r="A109" s="143" t="s">
        <v>644</v>
      </c>
      <c r="B109" s="144" t="s">
        <v>645</v>
      </c>
      <c r="C109" s="144" t="s">
        <v>646</v>
      </c>
      <c r="D109" s="145">
        <v>8872.59</v>
      </c>
      <c r="E109" s="138" t="s">
        <v>561</v>
      </c>
    </row>
    <row r="110" spans="1:5" x14ac:dyDescent="0.25">
      <c r="A110" s="143" t="s">
        <v>555</v>
      </c>
      <c r="B110" s="144" t="s">
        <v>641</v>
      </c>
      <c r="C110" s="144" t="s">
        <v>642</v>
      </c>
      <c r="D110" s="145">
        <v>9457.5499999999993</v>
      </c>
      <c r="E110" s="138" t="s">
        <v>561</v>
      </c>
    </row>
    <row r="111" spans="1:5" x14ac:dyDescent="0.25">
      <c r="A111" s="143" t="s">
        <v>597</v>
      </c>
      <c r="B111" s="144" t="s">
        <v>647</v>
      </c>
      <c r="C111" s="144" t="s">
        <v>648</v>
      </c>
      <c r="D111" s="145">
        <v>67620</v>
      </c>
      <c r="E111" s="138" t="s">
        <v>561</v>
      </c>
    </row>
    <row r="112" spans="1:5" x14ac:dyDescent="0.25">
      <c r="A112" s="143" t="s">
        <v>597</v>
      </c>
      <c r="B112" s="144" t="s">
        <v>641</v>
      </c>
      <c r="C112" s="144" t="s">
        <v>642</v>
      </c>
      <c r="D112" s="145">
        <v>1150</v>
      </c>
      <c r="E112" s="138" t="s">
        <v>561</v>
      </c>
    </row>
    <row r="113" spans="1:5" x14ac:dyDescent="0.25">
      <c r="A113" s="143" t="s">
        <v>649</v>
      </c>
      <c r="B113" s="144" t="s">
        <v>650</v>
      </c>
      <c r="C113" s="144" t="s">
        <v>651</v>
      </c>
      <c r="D113" s="145">
        <v>390</v>
      </c>
      <c r="E113" s="138" t="s">
        <v>561</v>
      </c>
    </row>
    <row r="114" spans="1:5" x14ac:dyDescent="0.25">
      <c r="A114" s="143" t="s">
        <v>652</v>
      </c>
      <c r="B114" s="144" t="s">
        <v>653</v>
      </c>
      <c r="C114" s="144" t="s">
        <v>654</v>
      </c>
      <c r="D114" s="145">
        <v>21931.96</v>
      </c>
      <c r="E114" s="138" t="s">
        <v>561</v>
      </c>
    </row>
    <row r="115" spans="1:5" x14ac:dyDescent="0.25">
      <c r="A115" s="143" t="s">
        <v>655</v>
      </c>
      <c r="B115" s="144" t="s">
        <v>653</v>
      </c>
      <c r="C115" s="144" t="s">
        <v>654</v>
      </c>
      <c r="D115" s="145">
        <v>105082.59</v>
      </c>
      <c r="E115" s="138" t="s">
        <v>561</v>
      </c>
    </row>
    <row r="116" spans="1:5" x14ac:dyDescent="0.25">
      <c r="A116" s="143" t="s">
        <v>656</v>
      </c>
      <c r="B116" s="144" t="s">
        <v>650</v>
      </c>
      <c r="C116" s="144" t="s">
        <v>651</v>
      </c>
      <c r="D116" s="145">
        <v>463.13</v>
      </c>
      <c r="E116" s="138" t="s">
        <v>561</v>
      </c>
    </row>
    <row r="117" spans="1:5" x14ac:dyDescent="0.25">
      <c r="A117" s="143" t="s">
        <v>546</v>
      </c>
      <c r="B117" s="144" t="s">
        <v>657</v>
      </c>
      <c r="C117" s="144" t="s">
        <v>658</v>
      </c>
      <c r="D117" s="145">
        <v>565434</v>
      </c>
      <c r="E117" s="138" t="s">
        <v>561</v>
      </c>
    </row>
    <row r="118" spans="1:5" x14ac:dyDescent="0.25">
      <c r="A118" s="143" t="s">
        <v>659</v>
      </c>
      <c r="B118" s="144" t="s">
        <v>650</v>
      </c>
      <c r="C118" s="144" t="s">
        <v>651</v>
      </c>
      <c r="D118" s="145">
        <v>292.5</v>
      </c>
      <c r="E118" s="138" t="s">
        <v>561</v>
      </c>
    </row>
    <row r="119" spans="1:5" x14ac:dyDescent="0.25">
      <c r="A119" s="143" t="s">
        <v>660</v>
      </c>
      <c r="B119" s="144" t="s">
        <v>641</v>
      </c>
      <c r="C119" s="144" t="s">
        <v>642</v>
      </c>
      <c r="D119" s="145">
        <v>355</v>
      </c>
      <c r="E119" s="138" t="s">
        <v>561</v>
      </c>
    </row>
    <row r="120" spans="1:5" x14ac:dyDescent="0.25">
      <c r="A120" s="143" t="s">
        <v>661</v>
      </c>
      <c r="B120" s="144" t="s">
        <v>662</v>
      </c>
      <c r="C120" s="144" t="s">
        <v>663</v>
      </c>
      <c r="D120" s="145">
        <v>20136</v>
      </c>
      <c r="E120" s="138" t="s">
        <v>561</v>
      </c>
    </row>
    <row r="121" spans="1:5" x14ac:dyDescent="0.25">
      <c r="A121" s="143" t="s">
        <v>664</v>
      </c>
      <c r="B121" s="144" t="s">
        <v>650</v>
      </c>
      <c r="C121" s="144" t="s">
        <v>651</v>
      </c>
      <c r="D121" s="145">
        <v>316.88</v>
      </c>
      <c r="E121" s="138" t="s">
        <v>561</v>
      </c>
    </row>
    <row r="122" spans="1:5" x14ac:dyDescent="0.25">
      <c r="A122" s="143" t="s">
        <v>604</v>
      </c>
      <c r="B122" s="144" t="s">
        <v>641</v>
      </c>
      <c r="C122" s="144" t="s">
        <v>665</v>
      </c>
      <c r="D122" s="145">
        <v>4863.75</v>
      </c>
      <c r="E122" s="138" t="s">
        <v>561</v>
      </c>
    </row>
    <row r="123" spans="1:5" x14ac:dyDescent="0.25">
      <c r="A123" s="143" t="s">
        <v>666</v>
      </c>
      <c r="B123" s="144" t="s">
        <v>657</v>
      </c>
      <c r="C123" s="144" t="s">
        <v>651</v>
      </c>
      <c r="D123" s="145">
        <v>138924</v>
      </c>
      <c r="E123" s="138" t="s">
        <v>561</v>
      </c>
    </row>
    <row r="124" spans="1:5" x14ac:dyDescent="0.25">
      <c r="A124" s="143" t="s">
        <v>666</v>
      </c>
      <c r="B124" s="144" t="s">
        <v>650</v>
      </c>
      <c r="C124" s="144" t="s">
        <v>651</v>
      </c>
      <c r="D124" s="145">
        <v>341.25</v>
      </c>
      <c r="E124" s="138" t="s">
        <v>561</v>
      </c>
    </row>
    <row r="125" spans="1:5" x14ac:dyDescent="0.25">
      <c r="A125" s="143" t="s">
        <v>666</v>
      </c>
      <c r="B125" s="144" t="s">
        <v>641</v>
      </c>
      <c r="C125" s="144" t="s">
        <v>642</v>
      </c>
      <c r="D125" s="145">
        <v>20347.5</v>
      </c>
      <c r="E125" s="138" t="s">
        <v>561</v>
      </c>
    </row>
    <row r="126" spans="1:5" x14ac:dyDescent="0.25">
      <c r="A126" s="143" t="s">
        <v>667</v>
      </c>
      <c r="B126" s="144" t="s">
        <v>641</v>
      </c>
      <c r="C126" s="144" t="s">
        <v>642</v>
      </c>
      <c r="D126" s="145">
        <v>92.5</v>
      </c>
      <c r="E126" s="138" t="s">
        <v>561</v>
      </c>
    </row>
    <row r="127" spans="1:5" x14ac:dyDescent="0.25">
      <c r="A127" s="143" t="s">
        <v>668</v>
      </c>
      <c r="B127" s="144" t="s">
        <v>650</v>
      </c>
      <c r="C127" s="144" t="s">
        <v>651</v>
      </c>
      <c r="D127" s="145">
        <v>390</v>
      </c>
      <c r="E127" s="138" t="s">
        <v>561</v>
      </c>
    </row>
    <row r="128" spans="1:5" x14ac:dyDescent="0.25">
      <c r="A128" s="143" t="s">
        <v>669</v>
      </c>
      <c r="B128" s="144" t="s">
        <v>650</v>
      </c>
      <c r="C128" s="144" t="s">
        <v>651</v>
      </c>
      <c r="D128" s="145">
        <v>438.76</v>
      </c>
      <c r="E128" s="138" t="s">
        <v>561</v>
      </c>
    </row>
    <row r="129" spans="1:5" x14ac:dyDescent="0.25">
      <c r="A129" s="143" t="s">
        <v>670</v>
      </c>
      <c r="B129" s="144" t="s">
        <v>671</v>
      </c>
      <c r="C129" s="144" t="s">
        <v>672</v>
      </c>
      <c r="D129" s="145">
        <v>54130</v>
      </c>
      <c r="E129" s="138" t="s">
        <v>561</v>
      </c>
    </row>
    <row r="130" spans="1:5" x14ac:dyDescent="0.25">
      <c r="A130" s="143" t="s">
        <v>586</v>
      </c>
      <c r="B130" s="144" t="s">
        <v>657</v>
      </c>
      <c r="C130" s="144" t="s">
        <v>651</v>
      </c>
      <c r="D130" s="145">
        <v>432627.12</v>
      </c>
      <c r="E130" s="138" t="s">
        <v>561</v>
      </c>
    </row>
    <row r="131" spans="1:5" x14ac:dyDescent="0.25">
      <c r="A131" s="143" t="s">
        <v>673</v>
      </c>
      <c r="B131" s="144" t="s">
        <v>641</v>
      </c>
      <c r="C131" s="144" t="s">
        <v>642</v>
      </c>
      <c r="D131" s="145">
        <v>12213.75</v>
      </c>
      <c r="E131" s="138" t="s">
        <v>561</v>
      </c>
    </row>
    <row r="132" spans="1:5" x14ac:dyDescent="0.25">
      <c r="A132" s="143" t="s">
        <v>674</v>
      </c>
      <c r="B132" s="144" t="s">
        <v>650</v>
      </c>
      <c r="C132" s="144" t="s">
        <v>651</v>
      </c>
      <c r="D132" s="145">
        <v>341.25</v>
      </c>
      <c r="E132" s="138" t="s">
        <v>561</v>
      </c>
    </row>
    <row r="133" spans="1:5" x14ac:dyDescent="0.25">
      <c r="A133" s="143" t="s">
        <v>674</v>
      </c>
      <c r="B133" s="144" t="s">
        <v>641</v>
      </c>
      <c r="C133" s="144" t="s">
        <v>642</v>
      </c>
      <c r="D133" s="145">
        <v>465</v>
      </c>
      <c r="E133" s="138" t="s">
        <v>561</v>
      </c>
    </row>
    <row r="134" spans="1:5" x14ac:dyDescent="0.25">
      <c r="A134" s="143" t="s">
        <v>675</v>
      </c>
      <c r="B134" s="144" t="s">
        <v>650</v>
      </c>
      <c r="C134" s="144" t="s">
        <v>651</v>
      </c>
      <c r="D134" s="145">
        <v>585</v>
      </c>
      <c r="E134" s="138" t="s">
        <v>561</v>
      </c>
    </row>
    <row r="135" spans="1:5" x14ac:dyDescent="0.25">
      <c r="A135" s="143" t="s">
        <v>676</v>
      </c>
      <c r="B135" s="144" t="s">
        <v>657</v>
      </c>
      <c r="C135" s="144" t="s">
        <v>651</v>
      </c>
      <c r="D135" s="145">
        <v>286154.55</v>
      </c>
      <c r="E135" s="138" t="s">
        <v>561</v>
      </c>
    </row>
    <row r="136" spans="1:5" x14ac:dyDescent="0.25">
      <c r="A136" s="143" t="s">
        <v>677</v>
      </c>
      <c r="B136" s="144" t="s">
        <v>650</v>
      </c>
      <c r="C136" s="144" t="s">
        <v>651</v>
      </c>
      <c r="D136" s="145">
        <v>292.5</v>
      </c>
      <c r="E136" s="138" t="s">
        <v>561</v>
      </c>
    </row>
    <row r="137" spans="1:5" x14ac:dyDescent="0.25">
      <c r="A137" s="143" t="s">
        <v>576</v>
      </c>
      <c r="B137" s="144" t="s">
        <v>641</v>
      </c>
      <c r="C137" s="144" t="s">
        <v>642</v>
      </c>
      <c r="D137" s="145">
        <v>4526.25</v>
      </c>
      <c r="E137" s="138" t="s">
        <v>561</v>
      </c>
    </row>
    <row r="138" spans="1:5" x14ac:dyDescent="0.25">
      <c r="A138" s="143" t="s">
        <v>678</v>
      </c>
      <c r="B138" s="144" t="s">
        <v>650</v>
      </c>
      <c r="C138" s="144" t="s">
        <v>651</v>
      </c>
      <c r="D138" s="145">
        <v>414.38</v>
      </c>
      <c r="E138" s="138" t="s">
        <v>561</v>
      </c>
    </row>
    <row r="139" spans="1:5" x14ac:dyDescent="0.25">
      <c r="A139" s="143" t="s">
        <v>679</v>
      </c>
      <c r="B139" s="144" t="s">
        <v>650</v>
      </c>
      <c r="C139" s="144" t="s">
        <v>651</v>
      </c>
      <c r="D139" s="145">
        <v>414.38</v>
      </c>
      <c r="E139" s="138" t="s">
        <v>561</v>
      </c>
    </row>
    <row r="140" spans="1:5" x14ac:dyDescent="0.25">
      <c r="A140" s="143" t="s">
        <v>680</v>
      </c>
      <c r="B140" s="144" t="s">
        <v>657</v>
      </c>
      <c r="C140" s="144" t="s">
        <v>651</v>
      </c>
      <c r="D140" s="145">
        <v>567612</v>
      </c>
      <c r="E140" s="138" t="s">
        <v>561</v>
      </c>
    </row>
    <row r="141" spans="1:5" x14ac:dyDescent="0.25">
      <c r="A141" s="143" t="s">
        <v>681</v>
      </c>
      <c r="B141" s="144" t="s">
        <v>650</v>
      </c>
      <c r="C141" s="144" t="s">
        <v>651</v>
      </c>
      <c r="D141" s="145">
        <v>243.75</v>
      </c>
      <c r="E141" s="138" t="s">
        <v>561</v>
      </c>
    </row>
    <row r="142" spans="1:5" x14ac:dyDescent="0.25">
      <c r="A142" s="143" t="s">
        <v>681</v>
      </c>
      <c r="B142" s="144" t="s">
        <v>641</v>
      </c>
      <c r="C142" s="144" t="s">
        <v>642</v>
      </c>
      <c r="D142" s="145">
        <v>4331.25</v>
      </c>
      <c r="E142" s="138" t="s">
        <v>561</v>
      </c>
    </row>
    <row r="143" spans="1:5" x14ac:dyDescent="0.25">
      <c r="A143" s="143" t="s">
        <v>682</v>
      </c>
      <c r="B143" s="144" t="s">
        <v>650</v>
      </c>
      <c r="C143" s="144" t="s">
        <v>651</v>
      </c>
      <c r="D143" s="145">
        <v>560.63</v>
      </c>
      <c r="E143" s="138" t="s">
        <v>561</v>
      </c>
    </row>
    <row r="144" spans="1:5" x14ac:dyDescent="0.25">
      <c r="A144" s="143" t="s">
        <v>683</v>
      </c>
      <c r="B144" s="144" t="s">
        <v>553</v>
      </c>
      <c r="C144" s="144" t="s">
        <v>684</v>
      </c>
      <c r="D144" s="145">
        <v>6500</v>
      </c>
      <c r="E144" s="138" t="s">
        <v>561</v>
      </c>
    </row>
    <row r="145" spans="1:5" x14ac:dyDescent="0.25">
      <c r="A145" s="143" t="s">
        <v>685</v>
      </c>
      <c r="B145" s="144" t="s">
        <v>650</v>
      </c>
      <c r="C145" s="144" t="s">
        <v>651</v>
      </c>
      <c r="D145" s="145">
        <v>1048.1400000000001</v>
      </c>
      <c r="E145" s="138" t="s">
        <v>561</v>
      </c>
    </row>
    <row r="146" spans="1:5" x14ac:dyDescent="0.25">
      <c r="A146" s="143" t="s">
        <v>581</v>
      </c>
      <c r="B146" s="144" t="s">
        <v>650</v>
      </c>
      <c r="C146" s="144" t="s">
        <v>651</v>
      </c>
      <c r="D146" s="145">
        <v>316.88</v>
      </c>
      <c r="E146" s="138" t="s">
        <v>561</v>
      </c>
    </row>
    <row r="147" spans="1:5" x14ac:dyDescent="0.25">
      <c r="A147" s="143" t="s">
        <v>812</v>
      </c>
      <c r="B147" s="144" t="s">
        <v>641</v>
      </c>
      <c r="C147" s="144" t="s">
        <v>642</v>
      </c>
      <c r="D147" s="145">
        <v>7865.55</v>
      </c>
      <c r="E147" s="138" t="s">
        <v>561</v>
      </c>
    </row>
    <row r="148" spans="1:5" x14ac:dyDescent="0.25">
      <c r="A148" s="143" t="s">
        <v>818</v>
      </c>
      <c r="B148" s="144" t="s">
        <v>657</v>
      </c>
      <c r="C148" s="144" t="s">
        <v>651</v>
      </c>
      <c r="D148" s="145">
        <v>730413.63</v>
      </c>
      <c r="E148" s="138" t="s">
        <v>561</v>
      </c>
    </row>
    <row r="149" spans="1:5" x14ac:dyDescent="0.25">
      <c r="A149" s="143" t="s">
        <v>819</v>
      </c>
      <c r="B149" s="144" t="s">
        <v>650</v>
      </c>
      <c r="C149" s="144" t="s">
        <v>651</v>
      </c>
      <c r="D149" s="145">
        <v>901.88</v>
      </c>
      <c r="E149" s="138" t="s">
        <v>561</v>
      </c>
    </row>
    <row r="150" spans="1:5" x14ac:dyDescent="0.25">
      <c r="A150" s="143" t="s">
        <v>820</v>
      </c>
      <c r="B150" s="144" t="s">
        <v>650</v>
      </c>
      <c r="C150" s="144" t="s">
        <v>651</v>
      </c>
      <c r="D150" s="145">
        <v>1908.13</v>
      </c>
      <c r="E150" s="138" t="s">
        <v>561</v>
      </c>
    </row>
    <row r="151" spans="1:5" x14ac:dyDescent="0.25">
      <c r="A151" s="143" t="s">
        <v>824</v>
      </c>
      <c r="B151" s="144" t="s">
        <v>657</v>
      </c>
      <c r="C151" s="144" t="s">
        <v>651</v>
      </c>
      <c r="D151" s="145">
        <v>705891.15</v>
      </c>
      <c r="E151" s="138" t="s">
        <v>561</v>
      </c>
    </row>
    <row r="152" spans="1:5" x14ac:dyDescent="0.25">
      <c r="A152" s="143" t="s">
        <v>825</v>
      </c>
      <c r="B152" s="144" t="s">
        <v>641</v>
      </c>
      <c r="C152" s="144" t="s">
        <v>651</v>
      </c>
      <c r="D152" s="145">
        <v>7613.75</v>
      </c>
      <c r="E152" s="138" t="s">
        <v>561</v>
      </c>
    </row>
    <row r="153" spans="1:5" x14ac:dyDescent="0.25">
      <c r="A153" s="143" t="s">
        <v>823</v>
      </c>
      <c r="B153" s="144" t="s">
        <v>650</v>
      </c>
      <c r="C153" s="144" t="s">
        <v>651</v>
      </c>
      <c r="D153" s="145">
        <v>2284.38</v>
      </c>
      <c r="E153" s="138" t="s">
        <v>561</v>
      </c>
    </row>
    <row r="154" spans="1:5" x14ac:dyDescent="0.25">
      <c r="A154" s="143" t="s">
        <v>826</v>
      </c>
      <c r="B154" s="144" t="s">
        <v>650</v>
      </c>
      <c r="C154" s="144" t="s">
        <v>827</v>
      </c>
      <c r="D154" s="145">
        <v>-2212.5100000000002</v>
      </c>
      <c r="E154" s="138" t="s">
        <v>561</v>
      </c>
    </row>
    <row r="155" spans="1:5" x14ac:dyDescent="0.25">
      <c r="A155" s="143"/>
      <c r="B155" s="144"/>
      <c r="C155" s="144"/>
      <c r="D155" s="145"/>
    </row>
    <row r="156" spans="1:5" x14ac:dyDescent="0.25">
      <c r="A156" s="143"/>
      <c r="B156" s="144"/>
      <c r="C156" s="144"/>
      <c r="D156" s="145"/>
    </row>
    <row r="158" spans="1:5" x14ac:dyDescent="0.25">
      <c r="D158" s="139">
        <f>SUM(D107:D157)</f>
        <v>3801588.9999999991</v>
      </c>
    </row>
    <row r="161" spans="1:5" x14ac:dyDescent="0.25">
      <c r="A161" s="138">
        <v>6032000</v>
      </c>
      <c r="B161" s="138" t="s">
        <v>686</v>
      </c>
    </row>
    <row r="162" spans="1:5" x14ac:dyDescent="0.25">
      <c r="A162" s="140" t="s">
        <v>538</v>
      </c>
      <c r="B162" s="140" t="s">
        <v>539</v>
      </c>
      <c r="C162" s="140" t="s">
        <v>364</v>
      </c>
      <c r="D162" s="141" t="s">
        <v>540</v>
      </c>
      <c r="E162" s="140" t="s">
        <v>541</v>
      </c>
    </row>
    <row r="163" spans="1:5" x14ac:dyDescent="0.25">
      <c r="A163" s="143" t="s">
        <v>687</v>
      </c>
      <c r="B163" s="144" t="s">
        <v>688</v>
      </c>
      <c r="C163" s="144" t="s">
        <v>689</v>
      </c>
      <c r="D163" s="146">
        <v>89.98</v>
      </c>
      <c r="E163" s="138" t="s">
        <v>406</v>
      </c>
    </row>
    <row r="164" spans="1:5" x14ac:dyDescent="0.25">
      <c r="A164" s="143" t="s">
        <v>571</v>
      </c>
      <c r="B164" s="144" t="s">
        <v>595</v>
      </c>
      <c r="C164" s="144" t="s">
        <v>690</v>
      </c>
      <c r="D164" s="146">
        <v>30.29</v>
      </c>
      <c r="E164" s="138" t="s">
        <v>406</v>
      </c>
    </row>
    <row r="165" spans="1:5" x14ac:dyDescent="0.25">
      <c r="A165" s="143" t="s">
        <v>643</v>
      </c>
      <c r="B165" s="144" t="s">
        <v>595</v>
      </c>
      <c r="C165" s="144" t="s">
        <v>691</v>
      </c>
      <c r="D165" s="146">
        <v>139.59</v>
      </c>
      <c r="E165" s="138" t="s">
        <v>406</v>
      </c>
    </row>
    <row r="166" spans="1:5" x14ac:dyDescent="0.25">
      <c r="A166" s="143" t="s">
        <v>692</v>
      </c>
      <c r="B166" s="144" t="s">
        <v>693</v>
      </c>
      <c r="C166" s="144" t="s">
        <v>694</v>
      </c>
      <c r="D166" s="146">
        <v>351.27</v>
      </c>
      <c r="E166" s="138" t="s">
        <v>406</v>
      </c>
    </row>
    <row r="167" spans="1:5" x14ac:dyDescent="0.25">
      <c r="A167" s="143" t="s">
        <v>695</v>
      </c>
      <c r="B167" s="144" t="s">
        <v>592</v>
      </c>
      <c r="C167" s="144" t="s">
        <v>696</v>
      </c>
      <c r="D167" s="146">
        <v>11.1</v>
      </c>
      <c r="E167" s="138" t="s">
        <v>406</v>
      </c>
    </row>
    <row r="168" spans="1:5" x14ac:dyDescent="0.25">
      <c r="A168" s="143" t="s">
        <v>697</v>
      </c>
      <c r="B168" s="144" t="s">
        <v>688</v>
      </c>
      <c r="C168" s="144" t="s">
        <v>698</v>
      </c>
      <c r="D168" s="146">
        <v>648.76</v>
      </c>
      <c r="E168" s="138" t="s">
        <v>406</v>
      </c>
    </row>
    <row r="169" spans="1:5" x14ac:dyDescent="0.25">
      <c r="A169" s="143" t="s">
        <v>699</v>
      </c>
      <c r="B169" s="144" t="s">
        <v>700</v>
      </c>
      <c r="C169" s="144" t="s">
        <v>701</v>
      </c>
      <c r="D169" s="146">
        <v>293</v>
      </c>
      <c r="E169" s="138" t="s">
        <v>406</v>
      </c>
    </row>
    <row r="170" spans="1:5" x14ac:dyDescent="0.25">
      <c r="A170" s="143" t="s">
        <v>702</v>
      </c>
      <c r="B170" s="144" t="s">
        <v>595</v>
      </c>
      <c r="C170" s="144" t="s">
        <v>703</v>
      </c>
      <c r="D170" s="146">
        <v>23.55</v>
      </c>
      <c r="E170" s="138" t="s">
        <v>406</v>
      </c>
    </row>
    <row r="171" spans="1:5" x14ac:dyDescent="0.25">
      <c r="A171" s="143" t="s">
        <v>704</v>
      </c>
      <c r="B171" s="144" t="s">
        <v>595</v>
      </c>
      <c r="C171" s="144" t="s">
        <v>705</v>
      </c>
      <c r="D171" s="146">
        <v>730.29</v>
      </c>
      <c r="E171" s="138" t="s">
        <v>406</v>
      </c>
    </row>
    <row r="172" spans="1:5" x14ac:dyDescent="0.25">
      <c r="A172" s="143" t="s">
        <v>704</v>
      </c>
      <c r="B172" s="144" t="s">
        <v>595</v>
      </c>
      <c r="C172" s="144" t="s">
        <v>703</v>
      </c>
      <c r="D172" s="146">
        <v>33.86</v>
      </c>
      <c r="E172" s="138" t="s">
        <v>406</v>
      </c>
    </row>
    <row r="173" spans="1:5" x14ac:dyDescent="0.25">
      <c r="A173" s="143" t="s">
        <v>706</v>
      </c>
      <c r="B173" s="144" t="s">
        <v>707</v>
      </c>
      <c r="C173" s="144" t="s">
        <v>708</v>
      </c>
      <c r="D173" s="146">
        <v>518.03</v>
      </c>
      <c r="E173" s="138" t="s">
        <v>406</v>
      </c>
    </row>
    <row r="174" spans="1:5" x14ac:dyDescent="0.25">
      <c r="A174" s="143" t="s">
        <v>709</v>
      </c>
      <c r="B174" s="144" t="s">
        <v>595</v>
      </c>
      <c r="C174" s="144" t="s">
        <v>710</v>
      </c>
      <c r="D174" s="146">
        <v>15.29</v>
      </c>
      <c r="E174" s="138" t="s">
        <v>406</v>
      </c>
    </row>
    <row r="175" spans="1:5" x14ac:dyDescent="0.25">
      <c r="A175" s="143" t="s">
        <v>711</v>
      </c>
      <c r="B175" s="144" t="s">
        <v>595</v>
      </c>
      <c r="C175" s="144" t="s">
        <v>712</v>
      </c>
      <c r="D175" s="146">
        <v>99.72</v>
      </c>
      <c r="E175" s="138" t="s">
        <v>406</v>
      </c>
    </row>
    <row r="176" spans="1:5" x14ac:dyDescent="0.25">
      <c r="A176" s="143" t="s">
        <v>594</v>
      </c>
      <c r="B176" s="144" t="s">
        <v>595</v>
      </c>
      <c r="C176" s="144" t="s">
        <v>713</v>
      </c>
      <c r="D176" s="146">
        <v>14.1</v>
      </c>
      <c r="E176" s="138" t="s">
        <v>406</v>
      </c>
    </row>
    <row r="177" spans="1:5" x14ac:dyDescent="0.25">
      <c r="A177" s="143" t="s">
        <v>714</v>
      </c>
      <c r="B177" s="144" t="s">
        <v>595</v>
      </c>
      <c r="C177" s="144" t="s">
        <v>715</v>
      </c>
      <c r="D177" s="146">
        <v>318</v>
      </c>
      <c r="E177" s="138" t="s">
        <v>406</v>
      </c>
    </row>
    <row r="178" spans="1:5" x14ac:dyDescent="0.25">
      <c r="A178" s="143" t="s">
        <v>649</v>
      </c>
      <c r="B178" s="144" t="s">
        <v>595</v>
      </c>
      <c r="C178" s="144" t="s">
        <v>716</v>
      </c>
      <c r="D178" s="146">
        <v>20.38</v>
      </c>
      <c r="E178" s="138" t="s">
        <v>406</v>
      </c>
    </row>
    <row r="179" spans="1:5" x14ac:dyDescent="0.25">
      <c r="A179" s="143" t="s">
        <v>627</v>
      </c>
      <c r="B179" s="144" t="s">
        <v>717</v>
      </c>
      <c r="C179" s="144" t="s">
        <v>718</v>
      </c>
      <c r="D179" s="146">
        <v>1060</v>
      </c>
      <c r="E179" s="138" t="s">
        <v>406</v>
      </c>
    </row>
    <row r="180" spans="1:5" x14ac:dyDescent="0.25">
      <c r="A180" s="143" t="s">
        <v>627</v>
      </c>
      <c r="B180" s="144" t="s">
        <v>688</v>
      </c>
      <c r="C180" s="144" t="s">
        <v>719</v>
      </c>
      <c r="D180" s="146">
        <v>19.989999999999998</v>
      </c>
      <c r="E180" s="138" t="s">
        <v>406</v>
      </c>
    </row>
    <row r="181" spans="1:5" x14ac:dyDescent="0.25">
      <c r="A181" s="143" t="s">
        <v>627</v>
      </c>
      <c r="B181" s="144" t="s">
        <v>688</v>
      </c>
      <c r="C181" s="144" t="s">
        <v>720</v>
      </c>
      <c r="D181" s="146">
        <v>199.99</v>
      </c>
      <c r="E181" s="138" t="s">
        <v>406</v>
      </c>
    </row>
    <row r="182" spans="1:5" x14ac:dyDescent="0.25">
      <c r="A182" s="143" t="s">
        <v>627</v>
      </c>
      <c r="B182" s="144" t="s">
        <v>721</v>
      </c>
      <c r="C182" s="144" t="s">
        <v>722</v>
      </c>
      <c r="D182" s="146">
        <v>55.96</v>
      </c>
      <c r="E182" s="138" t="s">
        <v>406</v>
      </c>
    </row>
    <row r="183" spans="1:5" x14ac:dyDescent="0.25">
      <c r="A183" s="143" t="s">
        <v>586</v>
      </c>
      <c r="B183" s="144" t="s">
        <v>717</v>
      </c>
      <c r="C183" s="144" t="s">
        <v>718</v>
      </c>
      <c r="D183" s="146">
        <v>345</v>
      </c>
      <c r="E183" s="138" t="s">
        <v>406</v>
      </c>
    </row>
    <row r="184" spans="1:5" x14ac:dyDescent="0.25">
      <c r="A184" s="143" t="s">
        <v>586</v>
      </c>
      <c r="B184" s="144" t="s">
        <v>553</v>
      </c>
      <c r="C184" s="144" t="s">
        <v>723</v>
      </c>
      <c r="D184" s="146">
        <v>419.1</v>
      </c>
      <c r="E184" s="138" t="s">
        <v>406</v>
      </c>
    </row>
    <row r="185" spans="1:5" x14ac:dyDescent="0.25">
      <c r="A185" s="143" t="s">
        <v>586</v>
      </c>
      <c r="B185" s="144" t="s">
        <v>653</v>
      </c>
      <c r="C185" s="144" t="s">
        <v>724</v>
      </c>
      <c r="D185" s="146">
        <v>142.97</v>
      </c>
      <c r="E185" s="138" t="s">
        <v>406</v>
      </c>
    </row>
    <row r="186" spans="1:5" x14ac:dyDescent="0.25">
      <c r="A186" s="143" t="s">
        <v>617</v>
      </c>
      <c r="B186" s="144" t="s">
        <v>693</v>
      </c>
      <c r="C186" s="144" t="s">
        <v>725</v>
      </c>
      <c r="D186" s="146">
        <v>68.64</v>
      </c>
      <c r="E186" s="138" t="s">
        <v>406</v>
      </c>
    </row>
    <row r="187" spans="1:5" x14ac:dyDescent="0.25">
      <c r="A187" s="143" t="s">
        <v>680</v>
      </c>
      <c r="B187" s="144" t="s">
        <v>595</v>
      </c>
      <c r="C187" s="144" t="s">
        <v>715</v>
      </c>
      <c r="D187" s="146">
        <v>100.89</v>
      </c>
      <c r="E187" s="138" t="s">
        <v>406</v>
      </c>
    </row>
    <row r="188" spans="1:5" x14ac:dyDescent="0.25">
      <c r="A188" s="143" t="s">
        <v>568</v>
      </c>
      <c r="B188" s="144" t="s">
        <v>595</v>
      </c>
      <c r="C188" s="144" t="s">
        <v>726</v>
      </c>
      <c r="D188" s="146">
        <v>4172.3999999999996</v>
      </c>
      <c r="E188" s="138" t="s">
        <v>727</v>
      </c>
    </row>
    <row r="189" spans="1:5" x14ac:dyDescent="0.25">
      <c r="A189" s="143" t="s">
        <v>728</v>
      </c>
      <c r="B189" s="144" t="s">
        <v>653</v>
      </c>
      <c r="C189" s="144" t="s">
        <v>729</v>
      </c>
      <c r="D189" s="146">
        <v>3669.25</v>
      </c>
      <c r="E189" s="138" t="s">
        <v>730</v>
      </c>
    </row>
    <row r="190" spans="1:5" x14ac:dyDescent="0.25">
      <c r="A190" s="143" t="s">
        <v>731</v>
      </c>
      <c r="B190" s="144" t="s">
        <v>732</v>
      </c>
      <c r="C190" s="144" t="s">
        <v>733</v>
      </c>
      <c r="D190" s="146">
        <v>4415.45</v>
      </c>
      <c r="E190" s="138" t="s">
        <v>734</v>
      </c>
    </row>
    <row r="191" spans="1:5" x14ac:dyDescent="0.25">
      <c r="A191" s="143" t="s">
        <v>735</v>
      </c>
      <c r="B191" s="144" t="s">
        <v>736</v>
      </c>
      <c r="C191" s="144" t="s">
        <v>737</v>
      </c>
      <c r="D191" s="146">
        <v>5114</v>
      </c>
      <c r="E191" s="138" t="s">
        <v>738</v>
      </c>
    </row>
    <row r="192" spans="1:5" x14ac:dyDescent="0.25">
      <c r="A192" s="143" t="s">
        <v>810</v>
      </c>
      <c r="B192" s="144" t="s">
        <v>592</v>
      </c>
      <c r="C192" s="144" t="s">
        <v>821</v>
      </c>
      <c r="D192" s="146">
        <v>129</v>
      </c>
      <c r="E192" s="138" t="s">
        <v>406</v>
      </c>
    </row>
    <row r="193" spans="1:6" x14ac:dyDescent="0.25">
      <c r="A193" s="138" t="s">
        <v>823</v>
      </c>
      <c r="B193" s="138" t="s">
        <v>653</v>
      </c>
      <c r="D193" s="139">
        <v>1708.65</v>
      </c>
      <c r="E193" s="138" t="s">
        <v>292</v>
      </c>
    </row>
    <row r="195" spans="1:6" x14ac:dyDescent="0.25">
      <c r="D195" s="139">
        <f>SUM(D163:D194)</f>
        <v>24958.500000000004</v>
      </c>
    </row>
    <row r="197" spans="1:6" x14ac:dyDescent="0.25">
      <c r="A197" s="138">
        <v>60322050</v>
      </c>
      <c r="B197" s="138" t="s">
        <v>739</v>
      </c>
    </row>
    <row r="198" spans="1:6" x14ac:dyDescent="0.25">
      <c r="A198" s="140" t="s">
        <v>538</v>
      </c>
      <c r="B198" s="140" t="s">
        <v>539</v>
      </c>
      <c r="C198" s="140" t="s">
        <v>364</v>
      </c>
      <c r="D198" s="141" t="s">
        <v>540</v>
      </c>
      <c r="E198" s="140" t="s">
        <v>541</v>
      </c>
    </row>
    <row r="199" spans="1:6" x14ac:dyDescent="0.25">
      <c r="A199" s="143" t="s">
        <v>743</v>
      </c>
      <c r="B199" s="144" t="s">
        <v>744</v>
      </c>
      <c r="C199" s="144" t="s">
        <v>745</v>
      </c>
      <c r="D199" s="147">
        <v>48902</v>
      </c>
      <c r="E199" s="138" t="s">
        <v>746</v>
      </c>
      <c r="F199" s="138" t="s">
        <v>849</v>
      </c>
    </row>
    <row r="200" spans="1:6" x14ac:dyDescent="0.25">
      <c r="A200" s="143" t="s">
        <v>743</v>
      </c>
      <c r="B200" s="144" t="s">
        <v>744</v>
      </c>
      <c r="C200" s="144" t="s">
        <v>747</v>
      </c>
      <c r="D200" s="147">
        <v>50250</v>
      </c>
      <c r="E200" s="138" t="s">
        <v>746</v>
      </c>
      <c r="F200" s="138" t="s">
        <v>849</v>
      </c>
    </row>
    <row r="201" spans="1:6" x14ac:dyDescent="0.25">
      <c r="A201" s="143" t="s">
        <v>743</v>
      </c>
      <c r="B201" s="144" t="s">
        <v>744</v>
      </c>
      <c r="C201" s="144" t="s">
        <v>764</v>
      </c>
      <c r="D201" s="146">
        <v>49550</v>
      </c>
      <c r="E201" s="138" t="s">
        <v>765</v>
      </c>
      <c r="F201" s="138" t="s">
        <v>850</v>
      </c>
    </row>
    <row r="202" spans="1:6" x14ac:dyDescent="0.25">
      <c r="A202" s="143" t="s">
        <v>771</v>
      </c>
      <c r="B202" s="144" t="s">
        <v>740</v>
      </c>
      <c r="C202" s="144" t="s">
        <v>772</v>
      </c>
      <c r="D202" s="146">
        <v>6299.17</v>
      </c>
      <c r="E202" s="138" t="s">
        <v>773</v>
      </c>
      <c r="F202" s="138" t="s">
        <v>846</v>
      </c>
    </row>
    <row r="203" spans="1:6" x14ac:dyDescent="0.25">
      <c r="A203" s="143" t="s">
        <v>748</v>
      </c>
      <c r="B203" s="144" t="s">
        <v>700</v>
      </c>
      <c r="C203" s="144" t="s">
        <v>749</v>
      </c>
      <c r="D203" s="147">
        <v>11572</v>
      </c>
      <c r="E203" s="138" t="s">
        <v>746</v>
      </c>
      <c r="F203" s="138" t="s">
        <v>849</v>
      </c>
    </row>
    <row r="204" spans="1:6" x14ac:dyDescent="0.25">
      <c r="A204" s="143" t="s">
        <v>750</v>
      </c>
      <c r="B204" s="144" t="s">
        <v>751</v>
      </c>
      <c r="C204" s="144" t="s">
        <v>752</v>
      </c>
      <c r="D204" s="147">
        <v>14560.88</v>
      </c>
      <c r="E204" s="138" t="s">
        <v>746</v>
      </c>
      <c r="F204" s="138" t="s">
        <v>849</v>
      </c>
    </row>
    <row r="205" spans="1:6" x14ac:dyDescent="0.25">
      <c r="A205" s="143" t="s">
        <v>597</v>
      </c>
      <c r="B205" s="144" t="s">
        <v>751</v>
      </c>
      <c r="C205" s="144" t="s">
        <v>753</v>
      </c>
      <c r="D205" s="147">
        <v>15777.45</v>
      </c>
      <c r="E205" s="138" t="s">
        <v>746</v>
      </c>
      <c r="F205" s="138" t="s">
        <v>850</v>
      </c>
    </row>
    <row r="206" spans="1:6" x14ac:dyDescent="0.25">
      <c r="A206" s="143" t="s">
        <v>754</v>
      </c>
      <c r="B206" s="144" t="s">
        <v>755</v>
      </c>
      <c r="C206" s="144" t="s">
        <v>756</v>
      </c>
      <c r="D206" s="147">
        <v>50000</v>
      </c>
      <c r="E206" s="138" t="s">
        <v>757</v>
      </c>
      <c r="F206" s="138" t="s">
        <v>851</v>
      </c>
    </row>
    <row r="207" spans="1:6" x14ac:dyDescent="0.25">
      <c r="A207" s="143" t="s">
        <v>604</v>
      </c>
      <c r="B207" s="144" t="s">
        <v>553</v>
      </c>
      <c r="C207" s="144" t="s">
        <v>761</v>
      </c>
      <c r="D207" s="146">
        <v>17675</v>
      </c>
      <c r="E207" s="138" t="s">
        <v>762</v>
      </c>
      <c r="F207" s="138" t="s">
        <v>848</v>
      </c>
    </row>
    <row r="208" spans="1:6" x14ac:dyDescent="0.25">
      <c r="A208" s="143" t="s">
        <v>670</v>
      </c>
      <c r="B208" s="144" t="s">
        <v>759</v>
      </c>
      <c r="C208" s="144" t="s">
        <v>766</v>
      </c>
      <c r="D208" s="146">
        <v>18490</v>
      </c>
      <c r="E208" s="138" t="s">
        <v>765</v>
      </c>
    </row>
    <row r="209" spans="1:6" x14ac:dyDescent="0.25">
      <c r="A209" s="143" t="s">
        <v>758</v>
      </c>
      <c r="B209" s="144" t="s">
        <v>759</v>
      </c>
      <c r="C209" s="144" t="s">
        <v>760</v>
      </c>
      <c r="D209" s="147">
        <v>18698.009999999998</v>
      </c>
      <c r="E209" s="138" t="s">
        <v>757</v>
      </c>
      <c r="F209" s="138" t="s">
        <v>851</v>
      </c>
    </row>
    <row r="210" spans="1:6" x14ac:dyDescent="0.25">
      <c r="A210" s="143" t="s">
        <v>758</v>
      </c>
      <c r="B210" s="144" t="s">
        <v>774</v>
      </c>
      <c r="C210" s="144" t="s">
        <v>775</v>
      </c>
      <c r="D210" s="146">
        <v>26741</v>
      </c>
      <c r="E210" s="138" t="s">
        <v>847</v>
      </c>
      <c r="F210" s="138" t="s">
        <v>855</v>
      </c>
    </row>
    <row r="211" spans="1:6" x14ac:dyDescent="0.25">
      <c r="A211" s="143" t="s">
        <v>621</v>
      </c>
      <c r="B211" s="144" t="s">
        <v>740</v>
      </c>
      <c r="C211" s="144" t="s">
        <v>741</v>
      </c>
      <c r="D211" s="146">
        <v>17486.25</v>
      </c>
      <c r="E211" s="138" t="s">
        <v>742</v>
      </c>
      <c r="F211" s="138" t="s">
        <v>853</v>
      </c>
    </row>
    <row r="212" spans="1:6" x14ac:dyDescent="0.25">
      <c r="A212" s="143" t="s">
        <v>621</v>
      </c>
      <c r="B212" s="144" t="s">
        <v>740</v>
      </c>
      <c r="C212" s="144" t="s">
        <v>741</v>
      </c>
      <c r="D212" s="146">
        <v>17486.25</v>
      </c>
      <c r="E212" s="138" t="s">
        <v>742</v>
      </c>
      <c r="F212" s="138" t="s">
        <v>852</v>
      </c>
    </row>
    <row r="213" spans="1:6" x14ac:dyDescent="0.25">
      <c r="A213" s="143" t="s">
        <v>681</v>
      </c>
      <c r="B213" s="144" t="s">
        <v>553</v>
      </c>
      <c r="C213" s="144" t="s">
        <v>763</v>
      </c>
      <c r="D213" s="146">
        <v>16025</v>
      </c>
      <c r="E213" s="138" t="s">
        <v>762</v>
      </c>
      <c r="F213" s="138" t="s">
        <v>848</v>
      </c>
    </row>
    <row r="214" spans="1:6" x14ac:dyDescent="0.25">
      <c r="A214" s="143" t="s">
        <v>767</v>
      </c>
      <c r="B214" s="144" t="s">
        <v>768</v>
      </c>
      <c r="C214" s="144" t="s">
        <v>769</v>
      </c>
      <c r="D214" s="146">
        <v>26738</v>
      </c>
      <c r="E214" s="138" t="s">
        <v>770</v>
      </c>
      <c r="F214" s="138" t="s">
        <v>854</v>
      </c>
    </row>
    <row r="215" spans="1:6" x14ac:dyDescent="0.25">
      <c r="A215" s="138" t="s">
        <v>822</v>
      </c>
      <c r="B215" s="138" t="s">
        <v>553</v>
      </c>
      <c r="C215" s="144" t="s">
        <v>763</v>
      </c>
      <c r="D215" s="139">
        <v>48075</v>
      </c>
      <c r="E215" s="138" t="s">
        <v>762</v>
      </c>
      <c r="F215" s="138" t="s">
        <v>848</v>
      </c>
    </row>
    <row r="218" spans="1:6" x14ac:dyDescent="0.25">
      <c r="A218" s="138">
        <v>6081800</v>
      </c>
      <c r="B218" s="138" t="s">
        <v>776</v>
      </c>
    </row>
    <row r="219" spans="1:6" x14ac:dyDescent="0.25">
      <c r="A219" s="140" t="s">
        <v>538</v>
      </c>
      <c r="B219" s="140" t="s">
        <v>539</v>
      </c>
      <c r="C219" s="140" t="s">
        <v>364</v>
      </c>
      <c r="D219" s="141" t="s">
        <v>540</v>
      </c>
      <c r="E219" s="140" t="s">
        <v>541</v>
      </c>
    </row>
    <row r="220" spans="1:6" x14ac:dyDescent="0.25">
      <c r="A220" s="138" t="s">
        <v>743</v>
      </c>
      <c r="B220" s="138" t="s">
        <v>777</v>
      </c>
      <c r="C220" s="138" t="s">
        <v>778</v>
      </c>
      <c r="D220" s="139">
        <v>820</v>
      </c>
      <c r="E220" s="138" t="s">
        <v>224</v>
      </c>
    </row>
    <row r="221" spans="1:6" x14ac:dyDescent="0.25">
      <c r="A221" s="138" t="s">
        <v>546</v>
      </c>
      <c r="B221" s="138" t="s">
        <v>779</v>
      </c>
      <c r="C221" s="138" t="s">
        <v>780</v>
      </c>
      <c r="D221" s="139">
        <v>60</v>
      </c>
      <c r="E221" s="138" t="s">
        <v>224</v>
      </c>
    </row>
    <row r="222" spans="1:6" x14ac:dyDescent="0.25">
      <c r="A222" s="138" t="s">
        <v>604</v>
      </c>
      <c r="B222" s="138" t="s">
        <v>781</v>
      </c>
      <c r="C222" s="138" t="s">
        <v>782</v>
      </c>
      <c r="D222" s="139">
        <v>84.95</v>
      </c>
      <c r="E222" s="138" t="s">
        <v>224</v>
      </c>
    </row>
    <row r="223" spans="1:6" x14ac:dyDescent="0.25">
      <c r="A223" s="138" t="s">
        <v>783</v>
      </c>
      <c r="B223" s="138" t="s">
        <v>784</v>
      </c>
      <c r="C223" s="138" t="s">
        <v>785</v>
      </c>
      <c r="D223" s="139">
        <v>50</v>
      </c>
      <c r="E223" s="138" t="s">
        <v>224</v>
      </c>
    </row>
    <row r="224" spans="1:6" x14ac:dyDescent="0.25">
      <c r="A224" s="138" t="s">
        <v>783</v>
      </c>
      <c r="B224" s="138" t="s">
        <v>786</v>
      </c>
      <c r="C224" s="138" t="s">
        <v>785</v>
      </c>
      <c r="D224" s="139">
        <v>150</v>
      </c>
      <c r="E224" s="138" t="s">
        <v>224</v>
      </c>
    </row>
    <row r="225" spans="1:5" x14ac:dyDescent="0.25">
      <c r="A225" s="138" t="s">
        <v>586</v>
      </c>
      <c r="B225" s="138" t="s">
        <v>688</v>
      </c>
      <c r="C225" s="138" t="s">
        <v>787</v>
      </c>
      <c r="D225" s="139">
        <v>1232.55</v>
      </c>
      <c r="E225" s="138" t="s">
        <v>224</v>
      </c>
    </row>
    <row r="226" spans="1:5" x14ac:dyDescent="0.25">
      <c r="A226" s="138" t="s">
        <v>565</v>
      </c>
      <c r="B226" s="138" t="s">
        <v>788</v>
      </c>
      <c r="C226" s="138" t="s">
        <v>789</v>
      </c>
      <c r="D226" s="139">
        <v>800</v>
      </c>
      <c r="E226" s="138" t="s">
        <v>224</v>
      </c>
    </row>
    <row r="227" spans="1:5" x14ac:dyDescent="0.25">
      <c r="A227" s="138" t="s">
        <v>790</v>
      </c>
      <c r="B227" s="138" t="s">
        <v>791</v>
      </c>
      <c r="C227" s="138" t="s">
        <v>792</v>
      </c>
      <c r="D227" s="139">
        <v>5032</v>
      </c>
      <c r="E227" s="138" t="s">
        <v>224</v>
      </c>
    </row>
    <row r="228" spans="1:5" x14ac:dyDescent="0.25">
      <c r="A228" s="138" t="s">
        <v>674</v>
      </c>
      <c r="B228" s="138" t="s">
        <v>793</v>
      </c>
      <c r="C228" s="138" t="s">
        <v>794</v>
      </c>
      <c r="D228" s="139">
        <v>2160</v>
      </c>
      <c r="E228" s="138" t="s">
        <v>224</v>
      </c>
    </row>
    <row r="229" spans="1:5" x14ac:dyDescent="0.25">
      <c r="A229" s="138" t="s">
        <v>552</v>
      </c>
      <c r="B229" s="138" t="s">
        <v>795</v>
      </c>
      <c r="C229" s="138" t="s">
        <v>796</v>
      </c>
      <c r="D229" s="139">
        <v>98.4</v>
      </c>
      <c r="E229" s="138" t="s">
        <v>224</v>
      </c>
    </row>
    <row r="231" spans="1:5" x14ac:dyDescent="0.25">
      <c r="D231" s="139">
        <f>SUM(D220:D230)</f>
        <v>10487.9</v>
      </c>
    </row>
    <row r="233" spans="1:5" x14ac:dyDescent="0.25">
      <c r="A233" s="138">
        <v>6082050</v>
      </c>
      <c r="B233" s="138" t="s">
        <v>797</v>
      </c>
    </row>
    <row r="234" spans="1:5" x14ac:dyDescent="0.25">
      <c r="A234" s="140" t="s">
        <v>538</v>
      </c>
      <c r="B234" s="140" t="s">
        <v>539</v>
      </c>
      <c r="C234" s="140" t="s">
        <v>364</v>
      </c>
      <c r="D234" s="141" t="s">
        <v>540</v>
      </c>
      <c r="E234" s="140" t="s">
        <v>541</v>
      </c>
    </row>
    <row r="235" spans="1:5" x14ac:dyDescent="0.25">
      <c r="A235" s="138" t="s">
        <v>743</v>
      </c>
      <c r="B235" s="138" t="s">
        <v>798</v>
      </c>
      <c r="C235" s="138" t="s">
        <v>799</v>
      </c>
      <c r="D235" s="139">
        <v>12498</v>
      </c>
      <c r="E235" s="138" t="s">
        <v>800</v>
      </c>
    </row>
  </sheetData>
  <sortState xmlns:xlrd2="http://schemas.microsoft.com/office/spreadsheetml/2017/richdata2" ref="A199:E214">
    <sortCondition ref="A199:A214"/>
  </sortState>
  <pageMargins left="0.7" right="0.7" top="0.75" bottom="0.75" header="0.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F67B7-44E7-4BE7-AC4C-E8CEF34CCF81}">
  <sheetPr>
    <pageSetUpPr fitToPage="1"/>
  </sheetPr>
  <dimension ref="A1:AV40"/>
  <sheetViews>
    <sheetView workbookViewId="0">
      <pane xSplit="1" ySplit="3" topLeftCell="S4" activePane="bottomRight" state="frozen"/>
      <selection pane="topRight"/>
      <selection pane="bottomLeft"/>
      <selection pane="bottomRight"/>
    </sheetView>
  </sheetViews>
  <sheetFormatPr defaultRowHeight="15" x14ac:dyDescent="0.25"/>
  <cols>
    <col min="1" max="1" width="29.42578125" customWidth="1"/>
    <col min="2" max="2" width="10.5703125" style="59" bestFit="1" customWidth="1"/>
    <col min="3" max="4" width="10.5703125" style="59" customWidth="1"/>
    <col min="5" max="5" width="2.7109375" style="59" customWidth="1"/>
    <col min="6" max="6" width="10.5703125" style="59" bestFit="1" customWidth="1"/>
    <col min="7" max="7" width="10.5703125" bestFit="1" customWidth="1"/>
    <col min="8" max="8" width="11.28515625" bestFit="1" customWidth="1"/>
    <col min="9" max="9" width="2.7109375" style="59" customWidth="1"/>
    <col min="10" max="10" width="10.5703125" style="59" bestFit="1" customWidth="1"/>
    <col min="11" max="11" width="10.5703125" bestFit="1" customWidth="1"/>
    <col min="12" max="12" width="11.28515625" bestFit="1" customWidth="1"/>
    <col min="13" max="13" width="2.7109375" style="59" customWidth="1"/>
    <col min="14" max="14" width="10.5703125" style="59" bestFit="1" customWidth="1"/>
    <col min="15" max="15" width="10.5703125" bestFit="1" customWidth="1"/>
    <col min="16" max="16" width="11.28515625" bestFit="1" customWidth="1"/>
    <col min="17" max="17" width="2.7109375" style="59" customWidth="1"/>
    <col min="18" max="18" width="10.5703125" style="59" bestFit="1" customWidth="1"/>
    <col min="19" max="19" width="10.5703125" bestFit="1" customWidth="1"/>
    <col min="20" max="20" width="11.28515625" bestFit="1" customWidth="1"/>
    <col min="21" max="21" width="2.7109375" style="59" customWidth="1"/>
    <col min="22" max="22" width="10.5703125" style="59" bestFit="1" customWidth="1"/>
    <col min="23" max="23" width="10.5703125" bestFit="1" customWidth="1"/>
    <col min="24" max="24" width="11.28515625" bestFit="1" customWidth="1"/>
    <col min="25" max="25" width="2.7109375" style="59" customWidth="1"/>
    <col min="26" max="26" width="10.5703125" style="59" bestFit="1" customWidth="1"/>
    <col min="27" max="27" width="10.5703125" bestFit="1" customWidth="1"/>
    <col min="28" max="28" width="11.28515625" bestFit="1" customWidth="1"/>
    <col min="29" max="29" width="2.7109375" style="59" customWidth="1"/>
    <col min="30" max="30" width="10.5703125" style="59" bestFit="1" customWidth="1"/>
    <col min="31" max="31" width="10.5703125" bestFit="1" customWidth="1"/>
    <col min="32" max="32" width="11.28515625" bestFit="1" customWidth="1"/>
    <col min="33" max="33" width="2.7109375" style="59" customWidth="1"/>
    <col min="34" max="34" width="10.5703125" style="59" bestFit="1" customWidth="1"/>
    <col min="35" max="35" width="10.5703125" bestFit="1" customWidth="1"/>
    <col min="36" max="36" width="11.28515625" bestFit="1" customWidth="1"/>
    <col min="37" max="37" width="2.7109375" style="59" customWidth="1"/>
    <col min="38" max="38" width="10.5703125" style="59" bestFit="1" customWidth="1"/>
    <col min="39" max="39" width="10.5703125" bestFit="1" customWidth="1"/>
    <col min="40" max="40" width="11.28515625" bestFit="1" customWidth="1"/>
    <col min="41" max="41" width="2.7109375" style="59" customWidth="1"/>
    <col min="42" max="42" width="10.5703125" style="59" bestFit="1" customWidth="1"/>
    <col min="43" max="43" width="10.5703125" bestFit="1" customWidth="1"/>
    <col min="44" max="44" width="11.28515625" bestFit="1" customWidth="1"/>
    <col min="46" max="46" width="13.85546875" bestFit="1" customWidth="1"/>
    <col min="47" max="48" width="9.5703125" bestFit="1" customWidth="1"/>
  </cols>
  <sheetData>
    <row r="1" spans="1:48" x14ac:dyDescent="0.25">
      <c r="B1" s="171" t="s">
        <v>456</v>
      </c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6"/>
    </row>
    <row r="2" spans="1:48" x14ac:dyDescent="0.25">
      <c r="B2" s="171" t="s">
        <v>457</v>
      </c>
      <c r="C2" s="171"/>
      <c r="D2" s="171"/>
      <c r="E2" s="107"/>
      <c r="F2" s="171" t="s">
        <v>458</v>
      </c>
      <c r="G2" s="171"/>
      <c r="H2" s="171"/>
      <c r="I2" s="107"/>
      <c r="J2" s="171" t="s">
        <v>459</v>
      </c>
      <c r="K2" s="171"/>
      <c r="L2" s="171"/>
      <c r="M2" s="107"/>
      <c r="N2" s="171" t="s">
        <v>460</v>
      </c>
      <c r="O2" s="171"/>
      <c r="P2" s="171"/>
      <c r="Q2" s="107"/>
      <c r="R2" s="171" t="s">
        <v>461</v>
      </c>
      <c r="S2" s="171"/>
      <c r="T2" s="171"/>
      <c r="U2" s="107"/>
      <c r="V2" s="171" t="s">
        <v>485</v>
      </c>
      <c r="W2" s="171"/>
      <c r="X2" s="171"/>
      <c r="Y2" s="107"/>
      <c r="Z2" s="171" t="s">
        <v>491</v>
      </c>
      <c r="AA2" s="171"/>
      <c r="AB2" s="171"/>
      <c r="AC2" s="107"/>
      <c r="AD2" s="171" t="s">
        <v>806</v>
      </c>
      <c r="AE2" s="171"/>
      <c r="AF2" s="171"/>
      <c r="AG2" s="107"/>
      <c r="AH2" s="171" t="s">
        <v>844</v>
      </c>
      <c r="AI2" s="171"/>
      <c r="AJ2" s="171"/>
      <c r="AK2" s="107"/>
      <c r="AL2" s="171" t="s">
        <v>856</v>
      </c>
      <c r="AM2" s="171"/>
      <c r="AN2" s="171"/>
      <c r="AO2" s="107"/>
      <c r="AP2" s="171" t="s">
        <v>857</v>
      </c>
      <c r="AQ2" s="171"/>
      <c r="AR2" s="171"/>
      <c r="AT2" s="60" t="s">
        <v>462</v>
      </c>
    </row>
    <row r="3" spans="1:48" x14ac:dyDescent="0.25">
      <c r="A3" s="108" t="s">
        <v>463</v>
      </c>
      <c r="B3" s="109" t="s">
        <v>464</v>
      </c>
      <c r="C3" s="109" t="s">
        <v>465</v>
      </c>
      <c r="D3" s="109" t="s">
        <v>455</v>
      </c>
      <c r="E3" s="110"/>
      <c r="F3" s="109" t="s">
        <v>464</v>
      </c>
      <c r="G3" s="109" t="s">
        <v>465</v>
      </c>
      <c r="H3" s="109" t="s">
        <v>455</v>
      </c>
      <c r="I3" s="110"/>
      <c r="J3" s="109" t="s">
        <v>464</v>
      </c>
      <c r="K3" s="109" t="s">
        <v>465</v>
      </c>
      <c r="L3" s="109" t="s">
        <v>455</v>
      </c>
      <c r="M3" s="110"/>
      <c r="N3" s="109" t="s">
        <v>464</v>
      </c>
      <c r="O3" s="109" t="s">
        <v>465</v>
      </c>
      <c r="P3" s="109" t="s">
        <v>455</v>
      </c>
      <c r="Q3" s="110"/>
      <c r="R3" s="109" t="s">
        <v>464</v>
      </c>
      <c r="S3" s="109" t="s">
        <v>465</v>
      </c>
      <c r="T3" s="109" t="s">
        <v>455</v>
      </c>
      <c r="U3" s="110"/>
      <c r="V3" s="109" t="s">
        <v>464</v>
      </c>
      <c r="W3" s="109" t="s">
        <v>465</v>
      </c>
      <c r="X3" s="109" t="s">
        <v>455</v>
      </c>
      <c r="Y3" s="110"/>
      <c r="Z3" s="109" t="s">
        <v>464</v>
      </c>
      <c r="AA3" s="109" t="s">
        <v>465</v>
      </c>
      <c r="AB3" s="109" t="s">
        <v>455</v>
      </c>
      <c r="AC3" s="110"/>
      <c r="AD3" s="109" t="s">
        <v>464</v>
      </c>
      <c r="AE3" s="109" t="s">
        <v>465</v>
      </c>
      <c r="AF3" s="109" t="s">
        <v>455</v>
      </c>
      <c r="AG3" s="110"/>
      <c r="AH3" s="109" t="s">
        <v>464</v>
      </c>
      <c r="AI3" s="109" t="s">
        <v>465</v>
      </c>
      <c r="AJ3" s="109" t="s">
        <v>455</v>
      </c>
      <c r="AK3" s="110"/>
      <c r="AL3" s="109" t="s">
        <v>464</v>
      </c>
      <c r="AM3" s="109" t="s">
        <v>465</v>
      </c>
      <c r="AN3" s="109" t="s">
        <v>455</v>
      </c>
      <c r="AO3" s="110"/>
      <c r="AP3" s="109" t="s">
        <v>464</v>
      </c>
      <c r="AQ3" s="109" t="s">
        <v>465</v>
      </c>
      <c r="AR3" s="109" t="s">
        <v>455</v>
      </c>
      <c r="AT3" s="111" t="s">
        <v>466</v>
      </c>
    </row>
    <row r="4" spans="1:48" x14ac:dyDescent="0.25">
      <c r="A4" t="s">
        <v>467</v>
      </c>
      <c r="B4" s="59">
        <f>+'Full Data'!C128</f>
        <v>894.2</v>
      </c>
      <c r="C4" s="59">
        <f>+'Full Data'!D128</f>
        <v>665</v>
      </c>
      <c r="D4" s="59">
        <f t="shared" ref="D4:D14" si="0">+B4-C4</f>
        <v>229.20000000000005</v>
      </c>
      <c r="E4" s="112"/>
      <c r="F4" s="59">
        <f>+'Full Data'!F128</f>
        <v>0</v>
      </c>
      <c r="G4" s="59">
        <f>+'Full Data'!G128</f>
        <v>0</v>
      </c>
      <c r="H4" s="59">
        <f t="shared" ref="H4:H14" si="1">+F4-G4</f>
        <v>0</v>
      </c>
      <c r="I4" s="112"/>
      <c r="J4" s="59">
        <f>+'Full Data'!I128</f>
        <v>0</v>
      </c>
      <c r="K4" s="59">
        <f>+'Full Data'!J128</f>
        <v>0</v>
      </c>
      <c r="L4" s="59">
        <f t="shared" ref="L4:L14" si="2">+J4-K4</f>
        <v>0</v>
      </c>
      <c r="M4" s="112"/>
      <c r="N4" s="59">
        <f>+'Full Data'!L128</f>
        <v>0</v>
      </c>
      <c r="O4" s="59">
        <f>+'Full Data'!M128</f>
        <v>0</v>
      </c>
      <c r="P4" s="59">
        <f t="shared" ref="P4:P14" si="3">+N4-O4</f>
        <v>0</v>
      </c>
      <c r="Q4" s="112"/>
      <c r="R4" s="59">
        <f>+'Full Data'!O128</f>
        <v>0</v>
      </c>
      <c r="S4" s="59">
        <f>+'Full Data'!P128</f>
        <v>0</v>
      </c>
      <c r="T4" s="59">
        <f t="shared" ref="T4:T14" si="4">+R4-S4</f>
        <v>0</v>
      </c>
      <c r="U4" s="112"/>
      <c r="V4" s="59">
        <f>+'Full Data'!R128</f>
        <v>0</v>
      </c>
      <c r="W4" s="59">
        <f>+'Full Data'!S128</f>
        <v>0</v>
      </c>
      <c r="X4" s="59">
        <f t="shared" ref="X4:X14" si="5">+V4-W4</f>
        <v>0</v>
      </c>
      <c r="Y4" s="112"/>
      <c r="Z4" s="59">
        <f>+'Full Data'!U128</f>
        <v>0</v>
      </c>
      <c r="AA4" s="59">
        <f>+'Full Data'!V128</f>
        <v>0</v>
      </c>
      <c r="AB4" s="59">
        <f t="shared" ref="AB4:AB14" si="6">+Z4-AA4</f>
        <v>0</v>
      </c>
      <c r="AC4" s="112"/>
      <c r="AD4" s="59">
        <f>+'Full Data'!X128</f>
        <v>0</v>
      </c>
      <c r="AE4" s="59">
        <f>+'Full Data'!Y128</f>
        <v>0</v>
      </c>
      <c r="AF4" s="59">
        <f t="shared" ref="AF4:AF14" si="7">+AD4-AE4</f>
        <v>0</v>
      </c>
      <c r="AG4" s="112"/>
      <c r="AH4" s="59">
        <f>+'Full Data'!AA128</f>
        <v>0</v>
      </c>
      <c r="AI4" s="59">
        <f>+'Full Data'!AB128</f>
        <v>0</v>
      </c>
      <c r="AJ4" s="59">
        <f t="shared" ref="AJ4:AJ14" si="8">+AH4-AI4</f>
        <v>0</v>
      </c>
      <c r="AK4" s="112"/>
      <c r="AL4" s="59">
        <f>+'Full Data'!AD128</f>
        <v>0</v>
      </c>
      <c r="AM4" s="59">
        <f>+'Full Data'!AE128</f>
        <v>0</v>
      </c>
      <c r="AN4" s="59">
        <f t="shared" ref="AN4:AN14" si="9">+AL4-AM4</f>
        <v>0</v>
      </c>
      <c r="AO4" s="112"/>
      <c r="AP4" s="59">
        <f>+'Full Data'!AG128</f>
        <v>0</v>
      </c>
      <c r="AQ4" s="59">
        <f>+'Full Data'!AH128</f>
        <v>0</v>
      </c>
      <c r="AR4" s="59">
        <f t="shared" ref="AR4:AR14" si="10">+AP4-AQ4</f>
        <v>0</v>
      </c>
      <c r="AT4" s="104">
        <f>+B4+F4+J4+N4+R4+V4+Z4+AD4+AH4+AL4</f>
        <v>894.2</v>
      </c>
      <c r="AU4" s="104"/>
      <c r="AV4" s="104"/>
    </row>
    <row r="5" spans="1:48" x14ac:dyDescent="0.25">
      <c r="A5" t="s">
        <v>468</v>
      </c>
      <c r="B5" s="59">
        <f>+'Full Data'!C211</f>
        <v>23032.07</v>
      </c>
      <c r="C5" s="59">
        <f>+'Full Data'!D211</f>
        <v>11605</v>
      </c>
      <c r="D5" s="59">
        <f t="shared" si="0"/>
        <v>11427.07</v>
      </c>
      <c r="E5" s="112"/>
      <c r="F5" s="59">
        <f>+'Full Data'!F211</f>
        <v>0</v>
      </c>
      <c r="G5" s="59">
        <f>+'Full Data'!G211</f>
        <v>0</v>
      </c>
      <c r="H5" s="59">
        <f t="shared" si="1"/>
        <v>0</v>
      </c>
      <c r="I5" s="112"/>
      <c r="J5" s="59">
        <f>+'Full Data'!I211</f>
        <v>0</v>
      </c>
      <c r="K5" s="59">
        <f>+'Full Data'!J211</f>
        <v>0</v>
      </c>
      <c r="L5" s="59">
        <f t="shared" si="2"/>
        <v>0</v>
      </c>
      <c r="M5" s="112"/>
      <c r="N5" s="59">
        <f>+'Full Data'!L211</f>
        <v>0</v>
      </c>
      <c r="O5" s="59">
        <f>+'Full Data'!M211</f>
        <v>0</v>
      </c>
      <c r="P5" s="59">
        <f t="shared" si="3"/>
        <v>0</v>
      </c>
      <c r="Q5" s="112"/>
      <c r="R5" s="59">
        <f>+'Full Data'!O211</f>
        <v>0</v>
      </c>
      <c r="S5" s="59">
        <f>+'Full Data'!P211</f>
        <v>0</v>
      </c>
      <c r="T5" s="59">
        <f t="shared" si="4"/>
        <v>0</v>
      </c>
      <c r="U5" s="112"/>
      <c r="V5" s="59">
        <f>+'Full Data'!R211</f>
        <v>0</v>
      </c>
      <c r="W5" s="59">
        <f>+'Full Data'!S211</f>
        <v>0</v>
      </c>
      <c r="X5" s="59">
        <f t="shared" si="5"/>
        <v>0</v>
      </c>
      <c r="Y5" s="112"/>
      <c r="Z5" s="59">
        <f>+'Full Data'!U211</f>
        <v>0</v>
      </c>
      <c r="AA5" s="59">
        <f>+'Full Data'!V211</f>
        <v>0</v>
      </c>
      <c r="AB5" s="59">
        <f t="shared" si="6"/>
        <v>0</v>
      </c>
      <c r="AC5" s="112"/>
      <c r="AD5" s="59">
        <f>+'Full Data'!X211</f>
        <v>0</v>
      </c>
      <c r="AE5" s="59">
        <f>+'Full Data'!Y211</f>
        <v>0</v>
      </c>
      <c r="AF5" s="59">
        <f t="shared" si="7"/>
        <v>0</v>
      </c>
      <c r="AG5" s="112"/>
      <c r="AH5" s="59">
        <f>+'Full Data'!AA211</f>
        <v>0</v>
      </c>
      <c r="AI5" s="59">
        <f>+'Full Data'!AB211</f>
        <v>0</v>
      </c>
      <c r="AJ5" s="59">
        <f t="shared" si="8"/>
        <v>0</v>
      </c>
      <c r="AK5" s="112"/>
      <c r="AL5" s="59">
        <f>+'Full Data'!AD211</f>
        <v>0</v>
      </c>
      <c r="AM5" s="59">
        <f>+'Full Data'!AE211</f>
        <v>0</v>
      </c>
      <c r="AN5" s="59">
        <f t="shared" si="9"/>
        <v>0</v>
      </c>
      <c r="AO5" s="112"/>
      <c r="AP5" s="59">
        <f>+'Full Data'!AG211</f>
        <v>0</v>
      </c>
      <c r="AQ5" s="59">
        <f>+'Full Data'!AH211</f>
        <v>0</v>
      </c>
      <c r="AR5" s="59">
        <f t="shared" si="10"/>
        <v>0</v>
      </c>
      <c r="AT5" s="104">
        <f t="shared" ref="AT5:AT14" si="11">+B5+F5+J5+N5+R5+V5+Z5+AD5+AH5+AL5</f>
        <v>23032.07</v>
      </c>
    </row>
    <row r="6" spans="1:48" x14ac:dyDescent="0.25">
      <c r="A6" t="s">
        <v>469</v>
      </c>
      <c r="B6" s="59">
        <f>+'Full Data'!C212</f>
        <v>2640</v>
      </c>
      <c r="C6" s="59">
        <f>+'Full Data'!D212</f>
        <v>0</v>
      </c>
      <c r="D6" s="59">
        <f t="shared" si="0"/>
        <v>2640</v>
      </c>
      <c r="E6" s="112"/>
      <c r="F6" s="59">
        <f>+'Full Data'!F212</f>
        <v>0</v>
      </c>
      <c r="G6" s="59">
        <f>+'Full Data'!G212</f>
        <v>0</v>
      </c>
      <c r="H6" s="59">
        <f t="shared" si="1"/>
        <v>0</v>
      </c>
      <c r="I6" s="112"/>
      <c r="J6" s="59">
        <f>+'Full Data'!I212</f>
        <v>0</v>
      </c>
      <c r="K6" s="59">
        <f>+'Full Data'!J212</f>
        <v>0</v>
      </c>
      <c r="L6" s="59">
        <f t="shared" si="2"/>
        <v>0</v>
      </c>
      <c r="M6" s="112"/>
      <c r="N6" s="59">
        <f>+'Full Data'!L212</f>
        <v>0</v>
      </c>
      <c r="O6" s="59">
        <f>+'Full Data'!M212</f>
        <v>0</v>
      </c>
      <c r="P6" s="59">
        <f t="shared" si="3"/>
        <v>0</v>
      </c>
      <c r="Q6" s="112"/>
      <c r="R6" s="59">
        <f>+'Full Data'!O212</f>
        <v>0</v>
      </c>
      <c r="S6" s="59">
        <f>+'Full Data'!P212</f>
        <v>0</v>
      </c>
      <c r="T6" s="59">
        <f t="shared" si="4"/>
        <v>0</v>
      </c>
      <c r="U6" s="112"/>
      <c r="V6" s="59">
        <f>+'Full Data'!R212</f>
        <v>0</v>
      </c>
      <c r="W6" s="59">
        <f>+'Full Data'!S212</f>
        <v>0</v>
      </c>
      <c r="X6" s="59">
        <f t="shared" si="5"/>
        <v>0</v>
      </c>
      <c r="Y6" s="112"/>
      <c r="Z6" s="59">
        <f>+'Full Data'!U212</f>
        <v>0</v>
      </c>
      <c r="AA6" s="59">
        <f>+'Full Data'!V212</f>
        <v>0</v>
      </c>
      <c r="AB6" s="59">
        <f t="shared" si="6"/>
        <v>0</v>
      </c>
      <c r="AC6" s="112"/>
      <c r="AD6" s="59">
        <f>+'Full Data'!X212</f>
        <v>0</v>
      </c>
      <c r="AE6" s="59">
        <f>+'Full Data'!Y212</f>
        <v>0</v>
      </c>
      <c r="AF6" s="59">
        <f t="shared" si="7"/>
        <v>0</v>
      </c>
      <c r="AG6" s="112"/>
      <c r="AH6" s="59">
        <f>+'Full Data'!AA212</f>
        <v>0</v>
      </c>
      <c r="AI6" s="59">
        <f>+'Full Data'!AB212</f>
        <v>0</v>
      </c>
      <c r="AJ6" s="59">
        <f t="shared" si="8"/>
        <v>0</v>
      </c>
      <c r="AK6" s="112"/>
      <c r="AL6" s="59">
        <f>+'Full Data'!AD212</f>
        <v>0</v>
      </c>
      <c r="AM6" s="59">
        <f>+'Full Data'!AE212</f>
        <v>0</v>
      </c>
      <c r="AN6" s="59">
        <f t="shared" si="9"/>
        <v>0</v>
      </c>
      <c r="AO6" s="112"/>
      <c r="AP6" s="59">
        <f>+'Full Data'!AG212</f>
        <v>0</v>
      </c>
      <c r="AQ6" s="59">
        <f>+'Full Data'!AH212</f>
        <v>0</v>
      </c>
      <c r="AR6" s="59">
        <f t="shared" si="10"/>
        <v>0</v>
      </c>
      <c r="AT6" s="104">
        <f t="shared" si="11"/>
        <v>2640</v>
      </c>
    </row>
    <row r="7" spans="1:48" x14ac:dyDescent="0.25">
      <c r="A7" t="s">
        <v>470</v>
      </c>
      <c r="B7" s="59">
        <f>+'Full Data'!C213</f>
        <v>0</v>
      </c>
      <c r="C7" s="59">
        <f>+'Full Data'!D213</f>
        <v>0</v>
      </c>
      <c r="D7" s="59">
        <f t="shared" si="0"/>
        <v>0</v>
      </c>
      <c r="E7" s="112"/>
      <c r="F7" s="59">
        <f>+'Full Data'!F213</f>
        <v>0</v>
      </c>
      <c r="G7" s="59">
        <f>+'Full Data'!G213</f>
        <v>0</v>
      </c>
      <c r="H7" s="59">
        <f t="shared" si="1"/>
        <v>0</v>
      </c>
      <c r="I7" s="112"/>
      <c r="J7" s="59">
        <f>+'Full Data'!I213</f>
        <v>0</v>
      </c>
      <c r="K7" s="59">
        <f>+'Full Data'!J213</f>
        <v>0</v>
      </c>
      <c r="L7" s="59">
        <f t="shared" si="2"/>
        <v>0</v>
      </c>
      <c r="M7" s="112"/>
      <c r="N7" s="59">
        <f>+'Full Data'!L213</f>
        <v>0</v>
      </c>
      <c r="O7" s="59">
        <f>+'Full Data'!M213</f>
        <v>0</v>
      </c>
      <c r="P7" s="59">
        <f t="shared" si="3"/>
        <v>0</v>
      </c>
      <c r="Q7" s="112"/>
      <c r="R7" s="59">
        <f>+'Full Data'!O213</f>
        <v>0</v>
      </c>
      <c r="S7" s="59">
        <f>+'Full Data'!P213</f>
        <v>0</v>
      </c>
      <c r="T7" s="59">
        <f t="shared" si="4"/>
        <v>0</v>
      </c>
      <c r="U7" s="112"/>
      <c r="V7" s="59">
        <f>+'Full Data'!R213</f>
        <v>0</v>
      </c>
      <c r="W7" s="59">
        <f>+'Full Data'!S213</f>
        <v>0</v>
      </c>
      <c r="X7" s="59">
        <f t="shared" si="5"/>
        <v>0</v>
      </c>
      <c r="Y7" s="112"/>
      <c r="Z7" s="59">
        <f>+'Full Data'!U213</f>
        <v>0</v>
      </c>
      <c r="AA7" s="59">
        <f>+'Full Data'!V213</f>
        <v>0</v>
      </c>
      <c r="AB7" s="59">
        <f t="shared" si="6"/>
        <v>0</v>
      </c>
      <c r="AC7" s="112"/>
      <c r="AD7" s="59">
        <f>+'Full Data'!X213</f>
        <v>0</v>
      </c>
      <c r="AE7" s="59">
        <f>+'Full Data'!Y213</f>
        <v>0</v>
      </c>
      <c r="AF7" s="59">
        <f t="shared" si="7"/>
        <v>0</v>
      </c>
      <c r="AG7" s="112"/>
      <c r="AH7" s="59">
        <f>+'Full Data'!AA213</f>
        <v>0</v>
      </c>
      <c r="AI7" s="59">
        <f>+'Full Data'!AB213</f>
        <v>0</v>
      </c>
      <c r="AJ7" s="59">
        <f t="shared" si="8"/>
        <v>0</v>
      </c>
      <c r="AK7" s="112"/>
      <c r="AL7" s="59">
        <f>+'Full Data'!AD213</f>
        <v>0</v>
      </c>
      <c r="AM7" s="59">
        <f>+'Full Data'!AE213</f>
        <v>0</v>
      </c>
      <c r="AN7" s="59">
        <f t="shared" si="9"/>
        <v>0</v>
      </c>
      <c r="AO7" s="112"/>
      <c r="AP7" s="59">
        <f>+'Full Data'!AG213</f>
        <v>0</v>
      </c>
      <c r="AQ7" s="59">
        <f>+'Full Data'!AH213</f>
        <v>0</v>
      </c>
      <c r="AR7" s="59">
        <f t="shared" si="10"/>
        <v>0</v>
      </c>
      <c r="AT7" s="104">
        <f t="shared" si="11"/>
        <v>0</v>
      </c>
    </row>
    <row r="8" spans="1:48" x14ac:dyDescent="0.25">
      <c r="A8" t="s">
        <v>471</v>
      </c>
      <c r="B8" s="59">
        <f>+'Full Data'!C214</f>
        <v>3968.53</v>
      </c>
      <c r="C8" s="59">
        <f>+'Full Data'!D214</f>
        <v>1250</v>
      </c>
      <c r="D8" s="59">
        <f t="shared" si="0"/>
        <v>2718.53</v>
      </c>
      <c r="E8" s="112"/>
      <c r="F8" s="59">
        <f>+'Full Data'!F214</f>
        <v>0</v>
      </c>
      <c r="G8" s="59">
        <f>+'Full Data'!G214</f>
        <v>0</v>
      </c>
      <c r="H8" s="59">
        <f t="shared" si="1"/>
        <v>0</v>
      </c>
      <c r="I8" s="112"/>
      <c r="J8" s="59">
        <f>+'Full Data'!I214</f>
        <v>0</v>
      </c>
      <c r="K8" s="59">
        <f>+'Full Data'!J214</f>
        <v>0</v>
      </c>
      <c r="L8" s="59">
        <f t="shared" si="2"/>
        <v>0</v>
      </c>
      <c r="M8" s="112"/>
      <c r="N8" s="59">
        <f>+'Full Data'!L214</f>
        <v>0</v>
      </c>
      <c r="O8" s="59">
        <f>+'Full Data'!M214</f>
        <v>0</v>
      </c>
      <c r="P8" s="59">
        <f t="shared" si="3"/>
        <v>0</v>
      </c>
      <c r="Q8" s="112"/>
      <c r="R8" s="59">
        <f>+'Full Data'!O214</f>
        <v>0</v>
      </c>
      <c r="S8" s="59">
        <f>+'Full Data'!P214</f>
        <v>0</v>
      </c>
      <c r="T8" s="59">
        <f t="shared" si="4"/>
        <v>0</v>
      </c>
      <c r="U8" s="112"/>
      <c r="V8" s="59">
        <f>+'Full Data'!R214</f>
        <v>0</v>
      </c>
      <c r="W8" s="59">
        <f>+'Full Data'!S214</f>
        <v>0</v>
      </c>
      <c r="X8" s="59">
        <f t="shared" si="5"/>
        <v>0</v>
      </c>
      <c r="Y8" s="112"/>
      <c r="Z8" s="59">
        <f>+'Full Data'!U214</f>
        <v>0</v>
      </c>
      <c r="AA8" s="59">
        <f>+'Full Data'!V214</f>
        <v>0</v>
      </c>
      <c r="AB8" s="59">
        <f t="shared" si="6"/>
        <v>0</v>
      </c>
      <c r="AC8" s="112"/>
      <c r="AD8" s="59">
        <f>+'Full Data'!X214</f>
        <v>0</v>
      </c>
      <c r="AE8" s="59">
        <f>+'Full Data'!Y214</f>
        <v>0</v>
      </c>
      <c r="AF8" s="59">
        <f t="shared" si="7"/>
        <v>0</v>
      </c>
      <c r="AG8" s="112"/>
      <c r="AH8" s="59">
        <f>+'Full Data'!AA214</f>
        <v>0</v>
      </c>
      <c r="AI8" s="59">
        <f>+'Full Data'!AB214</f>
        <v>0</v>
      </c>
      <c r="AJ8" s="59">
        <f t="shared" si="8"/>
        <v>0</v>
      </c>
      <c r="AK8" s="112"/>
      <c r="AL8" s="59">
        <f>+'Full Data'!AD214</f>
        <v>0</v>
      </c>
      <c r="AM8" s="59">
        <f>+'Full Data'!AE214</f>
        <v>0</v>
      </c>
      <c r="AN8" s="59">
        <f t="shared" si="9"/>
        <v>0</v>
      </c>
      <c r="AO8" s="112"/>
      <c r="AP8" s="59">
        <f>+'Full Data'!AG214</f>
        <v>0</v>
      </c>
      <c r="AQ8" s="59">
        <f>+'Full Data'!AH214</f>
        <v>0</v>
      </c>
      <c r="AR8" s="59">
        <f t="shared" si="10"/>
        <v>0</v>
      </c>
      <c r="AT8" s="104">
        <f t="shared" si="11"/>
        <v>3968.53</v>
      </c>
    </row>
    <row r="9" spans="1:48" x14ac:dyDescent="0.25">
      <c r="A9" t="s">
        <v>472</v>
      </c>
      <c r="B9" s="59">
        <f>+'Full Data'!C221</f>
        <v>3444.61</v>
      </c>
      <c r="C9" s="59">
        <f>+'Full Data'!D221</f>
        <v>3427</v>
      </c>
      <c r="D9" s="59">
        <f t="shared" si="0"/>
        <v>17.610000000000127</v>
      </c>
      <c r="E9" s="112"/>
      <c r="F9" s="59">
        <f>+'Full Data'!F221</f>
        <v>0</v>
      </c>
      <c r="G9" s="59">
        <f>+'Full Data'!G221</f>
        <v>0</v>
      </c>
      <c r="H9" s="59">
        <f t="shared" si="1"/>
        <v>0</v>
      </c>
      <c r="I9" s="112"/>
      <c r="J9" s="59">
        <f>+'Full Data'!I221</f>
        <v>0</v>
      </c>
      <c r="K9" s="59">
        <f>+'Full Data'!J221</f>
        <v>0</v>
      </c>
      <c r="L9" s="59">
        <f t="shared" si="2"/>
        <v>0</v>
      </c>
      <c r="M9" s="112"/>
      <c r="N9" s="59">
        <f>+'Full Data'!L221</f>
        <v>0</v>
      </c>
      <c r="O9" s="59">
        <f>+'Full Data'!M221</f>
        <v>0</v>
      </c>
      <c r="P9" s="59">
        <f t="shared" si="3"/>
        <v>0</v>
      </c>
      <c r="Q9" s="112"/>
      <c r="R9" s="59">
        <f>+'Full Data'!O221</f>
        <v>0</v>
      </c>
      <c r="S9" s="59">
        <f>+'Full Data'!P221</f>
        <v>0</v>
      </c>
      <c r="T9" s="59">
        <f t="shared" si="4"/>
        <v>0</v>
      </c>
      <c r="U9" s="112"/>
      <c r="V9" s="59">
        <f>+'Full Data'!R221</f>
        <v>0</v>
      </c>
      <c r="W9" s="59">
        <f>+'Full Data'!S221</f>
        <v>0</v>
      </c>
      <c r="X9" s="59">
        <f t="shared" si="5"/>
        <v>0</v>
      </c>
      <c r="Y9" s="112"/>
      <c r="Z9" s="59">
        <f>+'Full Data'!U221</f>
        <v>0</v>
      </c>
      <c r="AA9" s="59">
        <f>+'Full Data'!V221</f>
        <v>0</v>
      </c>
      <c r="AB9" s="59">
        <f t="shared" si="6"/>
        <v>0</v>
      </c>
      <c r="AC9" s="112"/>
      <c r="AD9" s="59">
        <f>+'Full Data'!X221</f>
        <v>0</v>
      </c>
      <c r="AE9" s="59">
        <f>+'Full Data'!Y221</f>
        <v>0</v>
      </c>
      <c r="AF9" s="59">
        <f t="shared" si="7"/>
        <v>0</v>
      </c>
      <c r="AG9" s="112"/>
      <c r="AH9" s="59">
        <f>+'Full Data'!AA221</f>
        <v>0</v>
      </c>
      <c r="AI9" s="59">
        <f>+'Full Data'!AB221</f>
        <v>0</v>
      </c>
      <c r="AJ9" s="59">
        <f t="shared" si="8"/>
        <v>0</v>
      </c>
      <c r="AK9" s="112"/>
      <c r="AL9" s="59">
        <f>+'Full Data'!AD221</f>
        <v>0</v>
      </c>
      <c r="AM9" s="59">
        <f>+'Full Data'!AE221</f>
        <v>0</v>
      </c>
      <c r="AN9" s="59">
        <f t="shared" si="9"/>
        <v>0</v>
      </c>
      <c r="AO9" s="112"/>
      <c r="AP9" s="59">
        <f>+'Full Data'!AG221</f>
        <v>0</v>
      </c>
      <c r="AQ9" s="59">
        <f>+'Full Data'!AH221</f>
        <v>0</v>
      </c>
      <c r="AR9" s="59">
        <f t="shared" si="10"/>
        <v>0</v>
      </c>
      <c r="AT9" s="104">
        <f t="shared" si="11"/>
        <v>3444.61</v>
      </c>
    </row>
    <row r="10" spans="1:48" x14ac:dyDescent="0.25">
      <c r="A10" t="s">
        <v>473</v>
      </c>
      <c r="B10" s="59">
        <f>+'Full Data'!C228</f>
        <v>0</v>
      </c>
      <c r="C10" s="59">
        <f>+'Full Data'!D228</f>
        <v>465</v>
      </c>
      <c r="D10" s="59">
        <f t="shared" si="0"/>
        <v>-465</v>
      </c>
      <c r="E10" s="112"/>
      <c r="F10" s="59">
        <f>+'Full Data'!F228</f>
        <v>0</v>
      </c>
      <c r="G10" s="59">
        <f>+'Full Data'!G228</f>
        <v>0</v>
      </c>
      <c r="H10" s="59">
        <f t="shared" si="1"/>
        <v>0</v>
      </c>
      <c r="I10" s="112"/>
      <c r="J10" s="59">
        <f>+'Full Data'!I228</f>
        <v>0</v>
      </c>
      <c r="K10" s="59">
        <f>+'Full Data'!J228</f>
        <v>0</v>
      </c>
      <c r="L10" s="59">
        <f t="shared" si="2"/>
        <v>0</v>
      </c>
      <c r="M10" s="112"/>
      <c r="N10" s="59">
        <f>+'Full Data'!L228</f>
        <v>0</v>
      </c>
      <c r="O10" s="59">
        <f>+'Full Data'!M228</f>
        <v>0</v>
      </c>
      <c r="P10" s="59">
        <f t="shared" si="3"/>
        <v>0</v>
      </c>
      <c r="Q10" s="112"/>
      <c r="R10" s="59">
        <f>+'Full Data'!O228</f>
        <v>0</v>
      </c>
      <c r="S10" s="59">
        <f>+'Full Data'!P228</f>
        <v>0</v>
      </c>
      <c r="T10" s="59">
        <f t="shared" si="4"/>
        <v>0</v>
      </c>
      <c r="U10" s="112"/>
      <c r="V10" s="59">
        <f>+'Full Data'!R228</f>
        <v>0</v>
      </c>
      <c r="W10" s="59">
        <f>+'Full Data'!S228</f>
        <v>0</v>
      </c>
      <c r="X10" s="59">
        <f t="shared" si="5"/>
        <v>0</v>
      </c>
      <c r="Y10" s="112"/>
      <c r="Z10" s="59">
        <f>+'Full Data'!U228</f>
        <v>0</v>
      </c>
      <c r="AA10" s="59">
        <f>+'Full Data'!V228</f>
        <v>0</v>
      </c>
      <c r="AB10" s="59">
        <f t="shared" si="6"/>
        <v>0</v>
      </c>
      <c r="AC10" s="112"/>
      <c r="AD10" s="59">
        <f>+'Full Data'!X228</f>
        <v>0</v>
      </c>
      <c r="AE10" s="59">
        <f>+'Full Data'!Y228</f>
        <v>0</v>
      </c>
      <c r="AF10" s="59">
        <f t="shared" si="7"/>
        <v>0</v>
      </c>
      <c r="AG10" s="112"/>
      <c r="AH10" s="59">
        <f>+'Full Data'!AA228</f>
        <v>0</v>
      </c>
      <c r="AI10" s="59">
        <f>+'Full Data'!AB228</f>
        <v>0</v>
      </c>
      <c r="AJ10" s="59">
        <f t="shared" si="8"/>
        <v>0</v>
      </c>
      <c r="AK10" s="112"/>
      <c r="AL10" s="59">
        <f>+'Full Data'!AD228</f>
        <v>0</v>
      </c>
      <c r="AM10" s="59">
        <f>+'Full Data'!AE228</f>
        <v>0</v>
      </c>
      <c r="AN10" s="59">
        <f t="shared" si="9"/>
        <v>0</v>
      </c>
      <c r="AO10" s="112"/>
      <c r="AP10" s="59">
        <f>+'Full Data'!AG228</f>
        <v>0</v>
      </c>
      <c r="AQ10" s="59">
        <f>+'Full Data'!AH228</f>
        <v>0</v>
      </c>
      <c r="AR10" s="59">
        <f t="shared" si="10"/>
        <v>0</v>
      </c>
      <c r="AT10" s="104">
        <f t="shared" si="11"/>
        <v>0</v>
      </c>
    </row>
    <row r="11" spans="1:48" x14ac:dyDescent="0.25">
      <c r="A11" t="s">
        <v>474</v>
      </c>
      <c r="B11" s="59">
        <f>+'Full Data'!C270</f>
        <v>63.09</v>
      </c>
      <c r="C11" s="59">
        <f>+'Full Data'!D270</f>
        <v>205</v>
      </c>
      <c r="D11" s="59">
        <f t="shared" si="0"/>
        <v>-141.91</v>
      </c>
      <c r="E11" s="112"/>
      <c r="F11" s="59">
        <f>+'Full Data'!F270</f>
        <v>0</v>
      </c>
      <c r="G11" s="59">
        <f>+'Full Data'!G270</f>
        <v>0</v>
      </c>
      <c r="H11" s="59">
        <f t="shared" si="1"/>
        <v>0</v>
      </c>
      <c r="I11" s="112"/>
      <c r="J11" s="59">
        <f>+'Full Data'!I270</f>
        <v>0</v>
      </c>
      <c r="K11" s="59">
        <f>+'Full Data'!J270</f>
        <v>0</v>
      </c>
      <c r="L11" s="59">
        <f t="shared" si="2"/>
        <v>0</v>
      </c>
      <c r="M11" s="112"/>
      <c r="N11" s="59">
        <f>+'Full Data'!L270</f>
        <v>0</v>
      </c>
      <c r="O11" s="59">
        <f>+'Full Data'!M270</f>
        <v>0</v>
      </c>
      <c r="P11" s="59">
        <f t="shared" si="3"/>
        <v>0</v>
      </c>
      <c r="Q11" s="112"/>
      <c r="R11" s="59">
        <f>+'Full Data'!O270</f>
        <v>0</v>
      </c>
      <c r="S11" s="59">
        <f>+'Full Data'!P270</f>
        <v>0</v>
      </c>
      <c r="T11" s="59">
        <f t="shared" si="4"/>
        <v>0</v>
      </c>
      <c r="U11" s="112"/>
      <c r="V11" s="59">
        <f>+'Full Data'!R270</f>
        <v>0</v>
      </c>
      <c r="W11" s="59">
        <f>+'Full Data'!S270</f>
        <v>0</v>
      </c>
      <c r="X11" s="59">
        <f t="shared" si="5"/>
        <v>0</v>
      </c>
      <c r="Y11" s="112"/>
      <c r="Z11" s="59">
        <f>+'Full Data'!U270</f>
        <v>0</v>
      </c>
      <c r="AA11" s="59">
        <f>+'Full Data'!V270</f>
        <v>0</v>
      </c>
      <c r="AB11" s="59">
        <f t="shared" si="6"/>
        <v>0</v>
      </c>
      <c r="AC11" s="112"/>
      <c r="AD11" s="59">
        <f>+'Full Data'!X270</f>
        <v>0</v>
      </c>
      <c r="AE11" s="59">
        <f>+'Full Data'!Y270</f>
        <v>0</v>
      </c>
      <c r="AF11" s="59">
        <f t="shared" si="7"/>
        <v>0</v>
      </c>
      <c r="AG11" s="112"/>
      <c r="AH11" s="59">
        <f>+'Full Data'!AA270</f>
        <v>0</v>
      </c>
      <c r="AI11" s="59">
        <f>+'Full Data'!AB270</f>
        <v>0</v>
      </c>
      <c r="AJ11" s="59">
        <f t="shared" si="8"/>
        <v>0</v>
      </c>
      <c r="AK11" s="112"/>
      <c r="AL11" s="59">
        <f>+'Full Data'!AD270</f>
        <v>0</v>
      </c>
      <c r="AM11" s="59">
        <f>+'Full Data'!AE270</f>
        <v>0</v>
      </c>
      <c r="AN11" s="59">
        <f t="shared" si="9"/>
        <v>0</v>
      </c>
      <c r="AO11" s="112"/>
      <c r="AP11" s="59">
        <f>+'Full Data'!AG270</f>
        <v>0</v>
      </c>
      <c r="AQ11" s="59">
        <f>+'Full Data'!AH270</f>
        <v>0</v>
      </c>
      <c r="AR11" s="59">
        <f t="shared" si="10"/>
        <v>0</v>
      </c>
      <c r="AT11" s="104">
        <f t="shared" si="11"/>
        <v>63.09</v>
      </c>
      <c r="AU11" s="104"/>
    </row>
    <row r="12" spans="1:48" x14ac:dyDescent="0.25">
      <c r="A12" t="s">
        <v>475</v>
      </c>
      <c r="B12" s="59">
        <f>+'Full Data'!C157</f>
        <v>0</v>
      </c>
      <c r="C12" s="59">
        <f>+'Full Data'!D157</f>
        <v>555</v>
      </c>
      <c r="D12" s="59">
        <f t="shared" si="0"/>
        <v>-555</v>
      </c>
      <c r="E12" s="112"/>
      <c r="F12" s="59">
        <f>+'Full Data'!F157</f>
        <v>0</v>
      </c>
      <c r="G12" s="59">
        <f>+'Full Data'!G157</f>
        <v>0</v>
      </c>
      <c r="H12" s="59">
        <f t="shared" si="1"/>
        <v>0</v>
      </c>
      <c r="I12" s="112"/>
      <c r="J12" s="59">
        <f>+'Full Data'!I157</f>
        <v>0</v>
      </c>
      <c r="K12" s="59">
        <f>+'Full Data'!J157</f>
        <v>0</v>
      </c>
      <c r="L12" s="59">
        <f t="shared" si="2"/>
        <v>0</v>
      </c>
      <c r="M12" s="112"/>
      <c r="N12" s="59">
        <f>+'Full Data'!L157</f>
        <v>0</v>
      </c>
      <c r="O12" s="59">
        <f>+'Full Data'!M157</f>
        <v>0</v>
      </c>
      <c r="P12" s="59">
        <f t="shared" si="3"/>
        <v>0</v>
      </c>
      <c r="Q12" s="112"/>
      <c r="R12" s="59">
        <f>+'Full Data'!O157</f>
        <v>0</v>
      </c>
      <c r="S12" s="59">
        <f>+'Full Data'!P157</f>
        <v>0</v>
      </c>
      <c r="T12" s="59">
        <f t="shared" si="4"/>
        <v>0</v>
      </c>
      <c r="U12" s="112"/>
      <c r="V12" s="59">
        <f>+'Full Data'!R157</f>
        <v>0</v>
      </c>
      <c r="W12" s="59">
        <f>+'Full Data'!S157</f>
        <v>0</v>
      </c>
      <c r="X12" s="59">
        <f t="shared" si="5"/>
        <v>0</v>
      </c>
      <c r="Y12" s="112"/>
      <c r="Z12" s="59">
        <f>+'Full Data'!U157</f>
        <v>0</v>
      </c>
      <c r="AA12" s="59">
        <f>+'Full Data'!V157</f>
        <v>0</v>
      </c>
      <c r="AB12" s="59">
        <f t="shared" si="6"/>
        <v>0</v>
      </c>
      <c r="AC12" s="112"/>
      <c r="AD12" s="59">
        <f>+'Full Data'!X157</f>
        <v>0</v>
      </c>
      <c r="AE12" s="59">
        <f>+'Full Data'!Y157</f>
        <v>0</v>
      </c>
      <c r="AF12" s="59">
        <f t="shared" si="7"/>
        <v>0</v>
      </c>
      <c r="AG12" s="112"/>
      <c r="AH12" s="59">
        <f>+'Full Data'!AA157</f>
        <v>0</v>
      </c>
      <c r="AI12" s="59">
        <f>+'Full Data'!AB157</f>
        <v>0</v>
      </c>
      <c r="AJ12" s="59">
        <f t="shared" si="8"/>
        <v>0</v>
      </c>
      <c r="AK12" s="112"/>
      <c r="AL12" s="59">
        <f>+'Full Data'!AD157</f>
        <v>0</v>
      </c>
      <c r="AM12" s="59">
        <f>+'Full Data'!AE157</f>
        <v>0</v>
      </c>
      <c r="AN12" s="59">
        <f t="shared" si="9"/>
        <v>0</v>
      </c>
      <c r="AO12" s="112"/>
      <c r="AP12" s="59">
        <f>+'Full Data'!AG157</f>
        <v>0</v>
      </c>
      <c r="AQ12" s="59">
        <f>+'Full Data'!AH157</f>
        <v>0</v>
      </c>
      <c r="AR12" s="59">
        <f t="shared" si="10"/>
        <v>0</v>
      </c>
      <c r="AT12" s="104">
        <f t="shared" si="11"/>
        <v>0</v>
      </c>
    </row>
    <row r="13" spans="1:48" x14ac:dyDescent="0.25">
      <c r="A13" t="s">
        <v>476</v>
      </c>
      <c r="B13" s="59">
        <f>+'Full Data'!C163</f>
        <v>0</v>
      </c>
      <c r="C13" s="59">
        <f>+'Full Data'!D163</f>
        <v>0</v>
      </c>
      <c r="D13" s="59">
        <f t="shared" si="0"/>
        <v>0</v>
      </c>
      <c r="E13" s="112"/>
      <c r="F13" s="59">
        <f>+'Full Data'!F163</f>
        <v>0</v>
      </c>
      <c r="G13" s="59">
        <f>+'Full Data'!G163</f>
        <v>0</v>
      </c>
      <c r="H13" s="59">
        <f t="shared" si="1"/>
        <v>0</v>
      </c>
      <c r="I13" s="112"/>
      <c r="J13" s="59">
        <f>+'Full Data'!I163</f>
        <v>0</v>
      </c>
      <c r="K13" s="59">
        <f>+'Full Data'!J163</f>
        <v>0</v>
      </c>
      <c r="L13" s="59">
        <f t="shared" si="2"/>
        <v>0</v>
      </c>
      <c r="M13" s="112"/>
      <c r="N13" s="59">
        <f>+'Full Data'!L163</f>
        <v>0</v>
      </c>
      <c r="O13" s="59">
        <f>+'Full Data'!M163</f>
        <v>0</v>
      </c>
      <c r="P13" s="59">
        <f t="shared" si="3"/>
        <v>0</v>
      </c>
      <c r="Q13" s="112"/>
      <c r="R13" s="59">
        <f>+'Full Data'!O163</f>
        <v>0</v>
      </c>
      <c r="S13" s="59">
        <f>+'Full Data'!P163</f>
        <v>0</v>
      </c>
      <c r="T13" s="59">
        <f t="shared" si="4"/>
        <v>0</v>
      </c>
      <c r="U13" s="112"/>
      <c r="V13" s="59">
        <f>+'Full Data'!R163</f>
        <v>0</v>
      </c>
      <c r="W13" s="59">
        <f>+'Full Data'!S163</f>
        <v>0</v>
      </c>
      <c r="X13" s="59">
        <f t="shared" si="5"/>
        <v>0</v>
      </c>
      <c r="Y13" s="112"/>
      <c r="Z13" s="59">
        <f>+'Full Data'!U163</f>
        <v>0</v>
      </c>
      <c r="AA13" s="59">
        <f>+'Full Data'!V163</f>
        <v>0</v>
      </c>
      <c r="AB13" s="59">
        <f t="shared" si="6"/>
        <v>0</v>
      </c>
      <c r="AC13" s="112"/>
      <c r="AD13" s="59">
        <f>+'Full Data'!X163</f>
        <v>0</v>
      </c>
      <c r="AE13" s="59">
        <f>+'Full Data'!Y163</f>
        <v>0</v>
      </c>
      <c r="AF13" s="59">
        <f t="shared" si="7"/>
        <v>0</v>
      </c>
      <c r="AG13" s="112"/>
      <c r="AH13" s="59">
        <f>+'Full Data'!AA163</f>
        <v>0</v>
      </c>
      <c r="AI13" s="59">
        <f>+'Full Data'!AB163</f>
        <v>0</v>
      </c>
      <c r="AJ13" s="59">
        <f t="shared" si="8"/>
        <v>0</v>
      </c>
      <c r="AK13" s="112"/>
      <c r="AL13" s="59">
        <f>+'Full Data'!AD163</f>
        <v>0</v>
      </c>
      <c r="AM13" s="59">
        <f>+'Full Data'!AE163</f>
        <v>0</v>
      </c>
      <c r="AN13" s="59">
        <f t="shared" si="9"/>
        <v>0</v>
      </c>
      <c r="AO13" s="112"/>
      <c r="AP13" s="59">
        <f>+'Full Data'!AG163</f>
        <v>0</v>
      </c>
      <c r="AQ13" s="59">
        <f>+'Full Data'!AH163</f>
        <v>0</v>
      </c>
      <c r="AR13" s="59">
        <f t="shared" si="10"/>
        <v>0</v>
      </c>
      <c r="AT13" s="104">
        <f t="shared" si="11"/>
        <v>0</v>
      </c>
    </row>
    <row r="14" spans="1:48" x14ac:dyDescent="0.25">
      <c r="A14" t="s">
        <v>477</v>
      </c>
      <c r="B14" s="59">
        <f>+'Full Data'!C300</f>
        <v>0</v>
      </c>
      <c r="C14" s="59">
        <f>+'Full Data'!D300</f>
        <v>0</v>
      </c>
      <c r="D14" s="59">
        <f t="shared" si="0"/>
        <v>0</v>
      </c>
      <c r="E14" s="112"/>
      <c r="F14" s="59">
        <f>+'Full Data'!F300</f>
        <v>0</v>
      </c>
      <c r="G14" s="59">
        <f>+'Full Data'!G300</f>
        <v>0</v>
      </c>
      <c r="H14" s="59">
        <f t="shared" si="1"/>
        <v>0</v>
      </c>
      <c r="I14" s="112"/>
      <c r="J14" s="59">
        <f>+'Full Data'!I300</f>
        <v>0</v>
      </c>
      <c r="K14" s="59">
        <f>+'Full Data'!J300</f>
        <v>0</v>
      </c>
      <c r="L14" s="59">
        <f t="shared" si="2"/>
        <v>0</v>
      </c>
      <c r="M14" s="112"/>
      <c r="N14" s="59">
        <f>+'Full Data'!L300</f>
        <v>0</v>
      </c>
      <c r="O14" s="59">
        <f>+'Full Data'!M300</f>
        <v>0</v>
      </c>
      <c r="P14" s="59">
        <f t="shared" si="3"/>
        <v>0</v>
      </c>
      <c r="Q14" s="112"/>
      <c r="R14" s="59">
        <f>+'Full Data'!O300</f>
        <v>0</v>
      </c>
      <c r="S14" s="59">
        <f>+'Full Data'!P300</f>
        <v>0</v>
      </c>
      <c r="T14" s="59">
        <f t="shared" si="4"/>
        <v>0</v>
      </c>
      <c r="U14" s="112"/>
      <c r="V14" s="59">
        <f>+'Full Data'!R300</f>
        <v>0</v>
      </c>
      <c r="W14" s="59">
        <f>+'Full Data'!S300</f>
        <v>0</v>
      </c>
      <c r="X14" s="59">
        <f t="shared" si="5"/>
        <v>0</v>
      </c>
      <c r="Y14" s="112"/>
      <c r="Z14" s="59">
        <f>+'Full Data'!U300</f>
        <v>0</v>
      </c>
      <c r="AA14" s="59">
        <f>+'Full Data'!V300</f>
        <v>0</v>
      </c>
      <c r="AB14" s="59">
        <f t="shared" si="6"/>
        <v>0</v>
      </c>
      <c r="AC14" s="112"/>
      <c r="AD14" s="59">
        <f>+'Full Data'!X300</f>
        <v>0</v>
      </c>
      <c r="AE14" s="59">
        <f>+'Full Data'!Y300</f>
        <v>0</v>
      </c>
      <c r="AF14" s="59">
        <f t="shared" si="7"/>
        <v>0</v>
      </c>
      <c r="AG14" s="112"/>
      <c r="AH14" s="59">
        <f>+'Full Data'!AA300</f>
        <v>0</v>
      </c>
      <c r="AI14" s="59">
        <f>+'Full Data'!AB300</f>
        <v>0</v>
      </c>
      <c r="AJ14" s="59">
        <f t="shared" si="8"/>
        <v>0</v>
      </c>
      <c r="AK14" s="112"/>
      <c r="AL14" s="59">
        <f>+'Full Data'!AD300</f>
        <v>0</v>
      </c>
      <c r="AM14" s="59">
        <f>+'Full Data'!AE300</f>
        <v>0</v>
      </c>
      <c r="AN14" s="59">
        <f t="shared" si="9"/>
        <v>0</v>
      </c>
      <c r="AO14" s="112"/>
      <c r="AP14" s="59">
        <f>+'Full Data'!AG300</f>
        <v>0</v>
      </c>
      <c r="AQ14" s="59">
        <f>+'Full Data'!AH300</f>
        <v>0</v>
      </c>
      <c r="AR14" s="59">
        <f t="shared" si="10"/>
        <v>0</v>
      </c>
      <c r="AT14" s="104">
        <f t="shared" si="11"/>
        <v>0</v>
      </c>
    </row>
    <row r="15" spans="1:48" x14ac:dyDescent="0.25">
      <c r="E15" s="112"/>
      <c r="G15" s="59"/>
      <c r="H15" s="59"/>
      <c r="I15" s="112"/>
      <c r="K15" s="59"/>
      <c r="L15" s="59"/>
      <c r="M15" s="112"/>
      <c r="O15" s="59"/>
      <c r="P15" s="59"/>
      <c r="Q15" s="112"/>
      <c r="S15" s="59"/>
      <c r="T15" s="59"/>
      <c r="U15" s="112"/>
      <c r="W15" s="59"/>
      <c r="X15" s="59"/>
      <c r="Y15" s="112"/>
      <c r="AA15" s="59"/>
      <c r="AB15" s="59"/>
      <c r="AC15" s="112"/>
      <c r="AE15" s="59"/>
      <c r="AF15" s="59"/>
      <c r="AG15" s="112"/>
      <c r="AI15" s="59"/>
      <c r="AJ15" s="59"/>
      <c r="AK15" s="112"/>
      <c r="AM15" s="59"/>
      <c r="AN15" s="59"/>
      <c r="AO15" s="112"/>
      <c r="AQ15" s="59"/>
      <c r="AR15" s="59"/>
    </row>
    <row r="16" spans="1:48" x14ac:dyDescent="0.25">
      <c r="E16" s="112"/>
      <c r="G16" s="59"/>
      <c r="H16" s="59"/>
      <c r="I16" s="112"/>
      <c r="K16" s="59"/>
      <c r="L16" s="59"/>
      <c r="M16" s="112"/>
      <c r="O16" s="59"/>
      <c r="P16" s="59"/>
      <c r="Q16" s="112"/>
      <c r="S16" s="59"/>
      <c r="T16" s="59"/>
      <c r="U16" s="112"/>
      <c r="W16" s="59"/>
      <c r="X16" s="59"/>
      <c r="Y16" s="112"/>
      <c r="AA16" s="59"/>
      <c r="AB16" s="59"/>
      <c r="AC16" s="112"/>
      <c r="AE16" s="59"/>
      <c r="AF16" s="59"/>
      <c r="AG16" s="112"/>
      <c r="AI16" s="59"/>
      <c r="AJ16" s="59"/>
      <c r="AK16" s="112"/>
      <c r="AM16" s="59"/>
      <c r="AN16" s="59"/>
      <c r="AO16" s="112"/>
      <c r="AQ16" s="59"/>
      <c r="AR16" s="59"/>
    </row>
    <row r="17" spans="1:46" x14ac:dyDescent="0.25">
      <c r="E17" s="112"/>
      <c r="G17" s="59"/>
      <c r="H17" s="59"/>
      <c r="I17" s="112"/>
      <c r="K17" s="59"/>
      <c r="L17" s="59"/>
      <c r="M17" s="112"/>
      <c r="O17" s="59"/>
      <c r="P17" s="59"/>
      <c r="Q17" s="112"/>
      <c r="S17" s="59"/>
      <c r="T17" s="59"/>
      <c r="U17" s="112"/>
      <c r="W17" s="59"/>
      <c r="X17" s="59"/>
      <c r="Y17" s="112"/>
      <c r="AA17" s="59"/>
      <c r="AB17" s="59"/>
      <c r="AC17" s="112"/>
      <c r="AE17" s="59"/>
      <c r="AF17" s="59"/>
      <c r="AG17" s="112"/>
      <c r="AI17" s="59"/>
      <c r="AJ17" s="59"/>
      <c r="AK17" s="112"/>
      <c r="AM17" s="59"/>
      <c r="AN17" s="59"/>
      <c r="AO17" s="112"/>
      <c r="AQ17" s="59"/>
      <c r="AR17" s="59"/>
    </row>
    <row r="18" spans="1:46" x14ac:dyDescent="0.25">
      <c r="B18" s="59">
        <f>SUM(B4:B17)</f>
        <v>34042.499999999993</v>
      </c>
      <c r="C18" s="59">
        <f>SUM(C4:C17)</f>
        <v>18172</v>
      </c>
      <c r="D18" s="59">
        <f>SUM(D4:D17)</f>
        <v>15870.5</v>
      </c>
      <c r="E18" s="112"/>
      <c r="F18" s="59">
        <f>SUM(F4:F17)</f>
        <v>0</v>
      </c>
      <c r="G18" s="59">
        <f>SUM(G4:G17)</f>
        <v>0</v>
      </c>
      <c r="H18" s="59">
        <f>SUM(H4:H17)</f>
        <v>0</v>
      </c>
      <c r="I18" s="112"/>
      <c r="J18" s="59">
        <f>SUM(J4:J17)</f>
        <v>0</v>
      </c>
      <c r="K18" s="59">
        <f>SUM(K4:K17)</f>
        <v>0</v>
      </c>
      <c r="L18" s="59">
        <f>SUM(L4:L17)</f>
        <v>0</v>
      </c>
      <c r="M18" s="112"/>
      <c r="N18" s="59">
        <f>SUM(N4:N17)</f>
        <v>0</v>
      </c>
      <c r="O18" s="59">
        <f>SUM(O4:O17)</f>
        <v>0</v>
      </c>
      <c r="P18" s="59">
        <f>SUM(P4:P17)</f>
        <v>0</v>
      </c>
      <c r="Q18" s="112"/>
      <c r="R18" s="59">
        <f>SUM(R4:R17)</f>
        <v>0</v>
      </c>
      <c r="S18" s="59">
        <f>SUM(S4:S17)</f>
        <v>0</v>
      </c>
      <c r="T18" s="59">
        <f>SUM(T4:T17)</f>
        <v>0</v>
      </c>
      <c r="U18" s="112"/>
      <c r="V18" s="59">
        <f>SUM(V4:V17)</f>
        <v>0</v>
      </c>
      <c r="W18" s="59">
        <f>SUM(W4:W17)</f>
        <v>0</v>
      </c>
      <c r="X18" s="59">
        <f>SUM(X4:X17)</f>
        <v>0</v>
      </c>
      <c r="Y18" s="112"/>
      <c r="Z18" s="59">
        <f>SUM(Z4:Z17)</f>
        <v>0</v>
      </c>
      <c r="AA18" s="59">
        <f>SUM(AA4:AA17)</f>
        <v>0</v>
      </c>
      <c r="AB18" s="59">
        <f>SUM(AB4:AB17)</f>
        <v>0</v>
      </c>
      <c r="AC18" s="112"/>
      <c r="AD18" s="59">
        <f>SUM(AD4:AD17)</f>
        <v>0</v>
      </c>
      <c r="AE18" s="59">
        <f>SUM(AE4:AE17)</f>
        <v>0</v>
      </c>
      <c r="AF18" s="59">
        <f>SUM(AF4:AF17)</f>
        <v>0</v>
      </c>
      <c r="AG18" s="112"/>
      <c r="AH18" s="59">
        <f>SUM(AH4:AH17)</f>
        <v>0</v>
      </c>
      <c r="AI18" s="59">
        <f>SUM(AI4:AI17)</f>
        <v>0</v>
      </c>
      <c r="AJ18" s="59">
        <f>SUM(AJ4:AJ17)</f>
        <v>0</v>
      </c>
      <c r="AK18" s="112"/>
      <c r="AL18" s="59">
        <f>SUM(AL4:AL17)</f>
        <v>0</v>
      </c>
      <c r="AM18" s="59">
        <f>SUM(AM4:AM17)</f>
        <v>0</v>
      </c>
      <c r="AN18" s="59">
        <f>SUM(AN4:AN17)</f>
        <v>0</v>
      </c>
      <c r="AO18" s="112"/>
      <c r="AP18" s="59">
        <f>SUM(AP4:AP17)</f>
        <v>0</v>
      </c>
      <c r="AQ18" s="59">
        <f>SUM(AQ4:AQ17)</f>
        <v>0</v>
      </c>
      <c r="AR18" s="59">
        <f>SUM(AR4:AR17)</f>
        <v>0</v>
      </c>
      <c r="AT18" s="104">
        <f>+D18+H18+L18+P18+T18+X18+AB18+AF18+AJ18+AN18</f>
        <v>15870.5</v>
      </c>
    </row>
    <row r="19" spans="1:46" x14ac:dyDescent="0.25">
      <c r="E19" s="112"/>
      <c r="I19" s="112"/>
      <c r="M19" s="112"/>
      <c r="Q19" s="112"/>
      <c r="U19" s="112"/>
      <c r="Y19" s="112"/>
      <c r="AC19" s="112"/>
      <c r="AG19" s="112"/>
      <c r="AK19" s="112"/>
      <c r="AO19" s="112"/>
    </row>
    <row r="20" spans="1:46" x14ac:dyDescent="0.25">
      <c r="D20" s="105" t="str">
        <f>IF(D18&gt;0,"OVER","UNDER")</f>
        <v>OVER</v>
      </c>
      <c r="E20" s="112"/>
      <c r="H20" s="105" t="str">
        <f>IF(H18&gt;0,"OVER","UNDER")</f>
        <v>UNDER</v>
      </c>
      <c r="I20" s="112"/>
      <c r="L20" s="105" t="str">
        <f>IF(L18&gt;0,"OVER","UNDER")</f>
        <v>UNDER</v>
      </c>
      <c r="M20" s="112"/>
      <c r="P20" s="105" t="str">
        <f>IF(P18&gt;0,"OVER","UNDER")</f>
        <v>UNDER</v>
      </c>
      <c r="Q20" s="112"/>
      <c r="T20" s="105" t="str">
        <f>IF(T18&gt;0,"OVER","UNDER")</f>
        <v>UNDER</v>
      </c>
      <c r="U20" s="112"/>
      <c r="X20" s="105" t="str">
        <f>IF(X18&gt;0,"OVER","UNDER")</f>
        <v>UNDER</v>
      </c>
      <c r="Y20" s="112"/>
      <c r="AB20" s="105" t="str">
        <f>IF(AB18&gt;0,"OVER","UNDER")</f>
        <v>UNDER</v>
      </c>
      <c r="AC20" s="112"/>
      <c r="AF20" s="105" t="str">
        <f>IF(AF18&gt;0,"OVER","UNDER")</f>
        <v>UNDER</v>
      </c>
      <c r="AG20" s="112"/>
      <c r="AJ20" s="105" t="str">
        <f>IF(AJ18&gt;0,"OVER","UNDER")</f>
        <v>UNDER</v>
      </c>
      <c r="AK20" s="112"/>
      <c r="AN20" s="105" t="str">
        <f>IF(AN18&gt;0,"OVER","UNDER")</f>
        <v>UNDER</v>
      </c>
      <c r="AO20" s="112"/>
      <c r="AR20" s="105" t="str">
        <f>IF(AR18&gt;0,"OVER","UNDER")</f>
        <v>UNDER</v>
      </c>
      <c r="AT20" s="105" t="str">
        <f>IF(AT18&gt;0,"OVER","UNDER")</f>
        <v>OVER</v>
      </c>
    </row>
    <row r="24" spans="1:46" x14ac:dyDescent="0.25">
      <c r="B24" s="171" t="s">
        <v>478</v>
      </c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/>
      <c r="N24"/>
      <c r="Q24"/>
      <c r="R24"/>
      <c r="U24"/>
      <c r="V24"/>
      <c r="Y24"/>
      <c r="Z24"/>
      <c r="AC24"/>
      <c r="AD24"/>
      <c r="AG24"/>
      <c r="AH24"/>
      <c r="AK24"/>
      <c r="AL24"/>
      <c r="AO24"/>
      <c r="AP24"/>
    </row>
    <row r="25" spans="1:46" x14ac:dyDescent="0.25">
      <c r="B25" s="171" t="s">
        <v>457</v>
      </c>
      <c r="C25" s="171"/>
      <c r="D25" s="171"/>
      <c r="E25" s="105"/>
      <c r="F25" s="171" t="s">
        <v>458</v>
      </c>
      <c r="G25" s="171"/>
      <c r="H25" s="171"/>
      <c r="I25" s="105"/>
      <c r="J25" s="171" t="s">
        <v>459</v>
      </c>
      <c r="K25" s="171"/>
      <c r="L25" s="171"/>
      <c r="M25" s="105"/>
      <c r="N25" s="171" t="s">
        <v>460</v>
      </c>
      <c r="O25" s="171"/>
      <c r="P25" s="171"/>
      <c r="Q25" s="105"/>
      <c r="R25" s="171" t="s">
        <v>461</v>
      </c>
      <c r="S25" s="171"/>
      <c r="T25" s="171"/>
      <c r="U25" s="105"/>
      <c r="V25" s="171" t="s">
        <v>485</v>
      </c>
      <c r="W25" s="171"/>
      <c r="X25" s="171"/>
      <c r="Y25" s="105"/>
      <c r="Z25" s="171" t="s">
        <v>491</v>
      </c>
      <c r="AA25" s="171"/>
      <c r="AB25" s="171"/>
      <c r="AC25" s="105"/>
      <c r="AD25" s="171" t="s">
        <v>806</v>
      </c>
      <c r="AE25" s="171"/>
      <c r="AF25" s="171"/>
      <c r="AG25" s="105"/>
      <c r="AH25" s="171" t="str">
        <f>+AH2</f>
        <v>December</v>
      </c>
      <c r="AI25" s="171"/>
      <c r="AJ25" s="171"/>
      <c r="AK25" s="105"/>
      <c r="AL25" s="171" t="str">
        <f>+AL2</f>
        <v>January</v>
      </c>
      <c r="AM25" s="171"/>
      <c r="AN25" s="171"/>
      <c r="AO25" s="105"/>
      <c r="AP25" s="171" t="str">
        <f>+AP2</f>
        <v>February</v>
      </c>
      <c r="AQ25" s="171"/>
      <c r="AR25" s="171"/>
    </row>
    <row r="26" spans="1:46" x14ac:dyDescent="0.25">
      <c r="A26" s="108" t="s">
        <v>479</v>
      </c>
      <c r="B26" s="109" t="s">
        <v>464</v>
      </c>
      <c r="C26" s="109" t="s">
        <v>465</v>
      </c>
      <c r="D26" s="109" t="s">
        <v>455</v>
      </c>
      <c r="E26" s="109"/>
      <c r="F26" s="109" t="s">
        <v>464</v>
      </c>
      <c r="G26" s="109" t="s">
        <v>465</v>
      </c>
      <c r="H26" s="109" t="s">
        <v>455</v>
      </c>
      <c r="I26" s="109"/>
      <c r="J26" s="109" t="s">
        <v>464</v>
      </c>
      <c r="K26" s="109" t="s">
        <v>465</v>
      </c>
      <c r="L26" s="109" t="s">
        <v>455</v>
      </c>
      <c r="M26" s="109"/>
      <c r="N26" s="109" t="s">
        <v>464</v>
      </c>
      <c r="O26" s="109" t="s">
        <v>465</v>
      </c>
      <c r="P26" s="109" t="s">
        <v>455</v>
      </c>
      <c r="Q26" s="109"/>
      <c r="R26" s="109" t="s">
        <v>464</v>
      </c>
      <c r="S26" s="109" t="s">
        <v>465</v>
      </c>
      <c r="T26" s="109" t="s">
        <v>455</v>
      </c>
      <c r="U26" s="109"/>
      <c r="V26" s="109" t="s">
        <v>464</v>
      </c>
      <c r="W26" s="109" t="s">
        <v>465</v>
      </c>
      <c r="X26" s="109" t="s">
        <v>455</v>
      </c>
      <c r="Y26" s="109"/>
      <c r="Z26" s="109" t="s">
        <v>464</v>
      </c>
      <c r="AA26" s="109" t="s">
        <v>465</v>
      </c>
      <c r="AB26" s="109" t="s">
        <v>455</v>
      </c>
      <c r="AC26" s="109"/>
      <c r="AD26" s="109" t="s">
        <v>464</v>
      </c>
      <c r="AE26" s="109" t="s">
        <v>465</v>
      </c>
      <c r="AF26" s="109" t="s">
        <v>455</v>
      </c>
      <c r="AG26" s="109"/>
      <c r="AH26" s="109" t="s">
        <v>464</v>
      </c>
      <c r="AI26" s="109" t="s">
        <v>465</v>
      </c>
      <c r="AJ26" s="109" t="s">
        <v>455</v>
      </c>
      <c r="AK26" s="109"/>
      <c r="AL26" s="109" t="s">
        <v>464</v>
      </c>
      <c r="AM26" s="109" t="s">
        <v>465</v>
      </c>
      <c r="AN26" s="109" t="s">
        <v>455</v>
      </c>
      <c r="AO26" s="109"/>
      <c r="AP26" s="109" t="s">
        <v>464</v>
      </c>
      <c r="AQ26" s="109" t="s">
        <v>465</v>
      </c>
      <c r="AR26" s="109" t="s">
        <v>455</v>
      </c>
    </row>
    <row r="27" spans="1:46" x14ac:dyDescent="0.25">
      <c r="A27" t="s">
        <v>394</v>
      </c>
      <c r="B27" s="59">
        <f>+'Full Data'!D66</f>
        <v>5000</v>
      </c>
      <c r="C27" s="59">
        <f>+'Full Data'!E66</f>
        <v>0</v>
      </c>
      <c r="D27" s="59">
        <f>+B27-C27</f>
        <v>5000</v>
      </c>
      <c r="F27" s="59">
        <f>+'Full Data'!F66</f>
        <v>0</v>
      </c>
      <c r="G27" s="59">
        <f>+'Full Data'!G66</f>
        <v>0</v>
      </c>
      <c r="H27" s="59">
        <f>+F27-G27</f>
        <v>0</v>
      </c>
      <c r="J27" s="59">
        <f>+'Full Data'!I66</f>
        <v>0</v>
      </c>
      <c r="K27" s="59">
        <f>+'Full Data'!J66</f>
        <v>0</v>
      </c>
      <c r="L27" s="59">
        <f>+J27-K27</f>
        <v>0</v>
      </c>
      <c r="N27" s="59">
        <f>+'Full Data'!L66</f>
        <v>0</v>
      </c>
      <c r="O27" s="59">
        <f>+'Full Data'!Q66</f>
        <v>0</v>
      </c>
      <c r="P27" s="59">
        <f>+N27-O27</f>
        <v>0</v>
      </c>
      <c r="R27" s="59">
        <f>+'Full Data'!O66</f>
        <v>0</v>
      </c>
      <c r="S27" s="59">
        <f>+'Full Data'!P66</f>
        <v>0</v>
      </c>
      <c r="T27" s="59">
        <f>+R27-S27</f>
        <v>0</v>
      </c>
      <c r="V27" s="59">
        <f>+'Full Data'!R66</f>
        <v>0</v>
      </c>
      <c r="W27" s="59">
        <f>+'Full Data'!S66</f>
        <v>0</v>
      </c>
      <c r="X27" s="59">
        <f>+V27-W27</f>
        <v>0</v>
      </c>
      <c r="Z27" s="59">
        <f>+'Full Data'!U66</f>
        <v>0</v>
      </c>
      <c r="AA27" s="59">
        <f>+'Full Data'!V66</f>
        <v>0</v>
      </c>
      <c r="AB27" s="59">
        <f>+Z27-AA27</f>
        <v>0</v>
      </c>
      <c r="AD27" s="59">
        <f>+'Full Data'!X66</f>
        <v>0</v>
      </c>
      <c r="AE27" s="59">
        <f>+'Full Data'!Y66</f>
        <v>0</v>
      </c>
      <c r="AF27" s="59">
        <f>+AD27-AE27</f>
        <v>0</v>
      </c>
      <c r="AH27" s="59">
        <f>+'Full Data'!AA66</f>
        <v>0</v>
      </c>
      <c r="AI27" s="59">
        <f>+'Full Data'!AB66</f>
        <v>0</v>
      </c>
      <c r="AJ27" s="59">
        <f>+AH27-AI27</f>
        <v>0</v>
      </c>
      <c r="AL27" s="59">
        <f>+'Full Data'!AD66</f>
        <v>0</v>
      </c>
      <c r="AM27" s="59">
        <f>+'Full Data'!AE66</f>
        <v>0</v>
      </c>
      <c r="AN27" s="59">
        <f>+AL27-AM27</f>
        <v>0</v>
      </c>
      <c r="AP27" s="59">
        <f>+'Full Data'!AG66</f>
        <v>0</v>
      </c>
      <c r="AQ27" s="59">
        <f>+'Full Data'!AH66</f>
        <v>0</v>
      </c>
      <c r="AR27" s="59">
        <f>+AP27-AQ27</f>
        <v>0</v>
      </c>
    </row>
    <row r="28" spans="1:46" x14ac:dyDescent="0.25">
      <c r="A28" t="s">
        <v>395</v>
      </c>
      <c r="B28" s="59">
        <f>+'Full Data'!D67</f>
        <v>0</v>
      </c>
      <c r="C28" s="59">
        <f>+'Full Data'!E67</f>
        <v>0</v>
      </c>
      <c r="D28" s="59">
        <f>+B28-C28</f>
        <v>0</v>
      </c>
      <c r="F28" s="59">
        <f>+'Full Data'!F67</f>
        <v>0</v>
      </c>
      <c r="G28" s="59">
        <f>+'Full Data'!G67</f>
        <v>0</v>
      </c>
      <c r="H28" s="59">
        <f>+F28-G28</f>
        <v>0</v>
      </c>
      <c r="J28" s="59">
        <f>+'Full Data'!I67</f>
        <v>0</v>
      </c>
      <c r="K28" s="59">
        <f>+'Full Data'!J67</f>
        <v>0</v>
      </c>
      <c r="L28" s="59">
        <f>+J28-K28</f>
        <v>0</v>
      </c>
      <c r="N28" s="59">
        <f>+'Full Data'!L67</f>
        <v>0</v>
      </c>
      <c r="O28" s="59">
        <f>+'Full Data'!M67</f>
        <v>0</v>
      </c>
      <c r="P28" s="59">
        <f>+N28-O28</f>
        <v>0</v>
      </c>
      <c r="R28" s="59">
        <f>+'Full Data'!O67</f>
        <v>0</v>
      </c>
      <c r="S28" s="59">
        <f>+'Full Data'!P67</f>
        <v>0</v>
      </c>
      <c r="T28" s="59">
        <f>+R28-S28</f>
        <v>0</v>
      </c>
      <c r="V28" s="59">
        <f>+'Full Data'!R67</f>
        <v>0</v>
      </c>
      <c r="W28" s="59">
        <f>+'Full Data'!S67</f>
        <v>0</v>
      </c>
      <c r="X28" s="59">
        <f>+V28-W28</f>
        <v>0</v>
      </c>
      <c r="Z28" s="59">
        <f>+'Full Data'!U67</f>
        <v>0</v>
      </c>
      <c r="AA28" s="59">
        <f>+'Full Data'!V67</f>
        <v>0</v>
      </c>
      <c r="AB28" s="59">
        <f>+Z28-AA28</f>
        <v>0</v>
      </c>
      <c r="AD28" s="59">
        <f>+'Full Data'!X67</f>
        <v>0</v>
      </c>
      <c r="AE28" s="59">
        <f>+'Full Data'!Y67</f>
        <v>0</v>
      </c>
      <c r="AF28" s="59">
        <f>+AD28-AE28</f>
        <v>0</v>
      </c>
      <c r="AH28" s="59">
        <f>+'Full Data'!AA67</f>
        <v>0</v>
      </c>
      <c r="AI28" s="59">
        <f>+'Full Data'!AB67</f>
        <v>0</v>
      </c>
      <c r="AJ28" s="59">
        <f>+AH28-AI28</f>
        <v>0</v>
      </c>
      <c r="AL28" s="59">
        <f>+'Full Data'!AD67</f>
        <v>0</v>
      </c>
      <c r="AM28" s="59">
        <f>+'Full Data'!AE67</f>
        <v>0</v>
      </c>
      <c r="AN28" s="59">
        <f>+AL28-AM28</f>
        <v>0</v>
      </c>
      <c r="AP28" s="59">
        <f>+'Full Data'!AG67</f>
        <v>0</v>
      </c>
      <c r="AQ28" s="59">
        <f>+'Full Data'!AH67</f>
        <v>0</v>
      </c>
      <c r="AR28" s="59">
        <f>+AP28-AQ28</f>
        <v>0</v>
      </c>
    </row>
    <row r="29" spans="1:46" x14ac:dyDescent="0.25">
      <c r="G29" s="59"/>
      <c r="H29" s="59"/>
      <c r="K29" s="59"/>
      <c r="L29" s="59"/>
      <c r="O29" s="59"/>
      <c r="P29" s="59"/>
      <c r="S29" s="59"/>
      <c r="T29" s="59"/>
      <c r="W29" s="59"/>
      <c r="X29" s="59"/>
      <c r="AA29" s="59"/>
      <c r="AB29" s="59"/>
      <c r="AE29" s="59"/>
      <c r="AF29" s="59"/>
      <c r="AI29" s="59"/>
      <c r="AJ29" s="59"/>
      <c r="AM29" s="59"/>
      <c r="AN29" s="59"/>
      <c r="AQ29" s="59"/>
      <c r="AR29" s="59"/>
    </row>
    <row r="30" spans="1:46" x14ac:dyDescent="0.25">
      <c r="B30" s="59">
        <f>SUM(B27:B29)</f>
        <v>5000</v>
      </c>
      <c r="C30" s="59">
        <f>SUM(C27:C29)</f>
        <v>0</v>
      </c>
      <c r="D30" s="59">
        <f>SUM(D27:D29)</f>
        <v>5000</v>
      </c>
      <c r="F30" s="59">
        <f>SUM(F27:F29)</f>
        <v>0</v>
      </c>
      <c r="G30" s="59">
        <f>SUM(G27:G29)</f>
        <v>0</v>
      </c>
      <c r="H30" s="59">
        <f>SUM(H27:H29)</f>
        <v>0</v>
      </c>
      <c r="J30" s="59">
        <f>SUM(J27:J29)</f>
        <v>0</v>
      </c>
      <c r="K30" s="59">
        <f>SUM(K27:K29)</f>
        <v>0</v>
      </c>
      <c r="L30" s="59">
        <f>SUM(L27:L29)</f>
        <v>0</v>
      </c>
      <c r="N30" s="59">
        <f>SUM(N27:N29)</f>
        <v>0</v>
      </c>
      <c r="O30" s="59">
        <f>SUM(O27:O29)</f>
        <v>0</v>
      </c>
      <c r="P30" s="59">
        <f>SUM(P27:P29)</f>
        <v>0</v>
      </c>
      <c r="R30" s="59">
        <f>SUM(R27:R29)</f>
        <v>0</v>
      </c>
      <c r="S30" s="59">
        <f>SUM(S27:S29)</f>
        <v>0</v>
      </c>
      <c r="T30" s="59">
        <f>SUM(T27:T29)</f>
        <v>0</v>
      </c>
      <c r="V30" s="59">
        <f>SUM(V27:V29)</f>
        <v>0</v>
      </c>
      <c r="W30" s="59">
        <f>SUM(W27:W29)</f>
        <v>0</v>
      </c>
      <c r="X30" s="59">
        <f>SUM(X27:X29)</f>
        <v>0</v>
      </c>
      <c r="Z30" s="59">
        <f>SUM(Z27:Z29)</f>
        <v>0</v>
      </c>
      <c r="AA30" s="59">
        <f>SUM(AA27:AA29)</f>
        <v>0</v>
      </c>
      <c r="AB30" s="59">
        <f>SUM(AB27:AB29)</f>
        <v>0</v>
      </c>
      <c r="AD30" s="59">
        <f>SUM(AD27:AD29)</f>
        <v>0</v>
      </c>
      <c r="AE30" s="59">
        <f>SUM(AE27:AE29)</f>
        <v>0</v>
      </c>
      <c r="AF30" s="59">
        <f>SUM(AF27:AF29)</f>
        <v>0</v>
      </c>
      <c r="AH30" s="59">
        <f>SUM(AH27:AH29)</f>
        <v>0</v>
      </c>
      <c r="AI30" s="59">
        <f>SUM(AI27:AI29)</f>
        <v>0</v>
      </c>
      <c r="AJ30" s="59">
        <f>SUM(AJ27:AJ29)</f>
        <v>0</v>
      </c>
      <c r="AL30" s="59">
        <f>SUM(AL27:AL29)</f>
        <v>0</v>
      </c>
      <c r="AM30" s="59">
        <f>SUM(AM27:AM29)</f>
        <v>0</v>
      </c>
      <c r="AN30" s="59">
        <f>SUM(AN27:AN29)</f>
        <v>0</v>
      </c>
      <c r="AP30" s="59">
        <f>SUM(AP27:AP29)</f>
        <v>0</v>
      </c>
      <c r="AQ30" s="59">
        <f>SUM(AQ27:AQ29)</f>
        <v>0</v>
      </c>
      <c r="AR30" s="59">
        <f>SUM(AR27:AR29)</f>
        <v>0</v>
      </c>
      <c r="AT30" s="104"/>
    </row>
    <row r="34" spans="1:1" x14ac:dyDescent="0.25">
      <c r="A34" t="s">
        <v>480</v>
      </c>
    </row>
    <row r="35" spans="1:1" x14ac:dyDescent="0.25">
      <c r="A35" t="s">
        <v>481</v>
      </c>
    </row>
    <row r="36" spans="1:1" x14ac:dyDescent="0.25">
      <c r="A36" t="s">
        <v>482</v>
      </c>
    </row>
    <row r="37" spans="1:1" x14ac:dyDescent="0.25">
      <c r="A37" t="s">
        <v>483</v>
      </c>
    </row>
    <row r="38" spans="1:1" x14ac:dyDescent="0.25">
      <c r="A38" t="s">
        <v>484</v>
      </c>
    </row>
    <row r="39" spans="1:1" x14ac:dyDescent="0.25">
      <c r="A39" t="s">
        <v>486</v>
      </c>
    </row>
    <row r="40" spans="1:1" x14ac:dyDescent="0.25">
      <c r="A40" t="s">
        <v>492</v>
      </c>
    </row>
  </sheetData>
  <mergeCells count="24">
    <mergeCell ref="AP2:AR2"/>
    <mergeCell ref="AP25:AR25"/>
    <mergeCell ref="B24:L24"/>
    <mergeCell ref="B25:D25"/>
    <mergeCell ref="F25:H25"/>
    <mergeCell ref="J25:L25"/>
    <mergeCell ref="N25:P25"/>
    <mergeCell ref="AL2:AN2"/>
    <mergeCell ref="AL25:AN25"/>
    <mergeCell ref="AH2:AJ2"/>
    <mergeCell ref="AH25:AJ25"/>
    <mergeCell ref="R25:T25"/>
    <mergeCell ref="R2:T2"/>
    <mergeCell ref="AD2:AF2"/>
    <mergeCell ref="AD25:AF25"/>
    <mergeCell ref="Z2:AB2"/>
    <mergeCell ref="Z25:AB25"/>
    <mergeCell ref="V2:X2"/>
    <mergeCell ref="V25:X25"/>
    <mergeCell ref="B1:P1"/>
    <mergeCell ref="B2:D2"/>
    <mergeCell ref="F2:H2"/>
    <mergeCell ref="J2:L2"/>
    <mergeCell ref="N2:P2"/>
  </mergeCells>
  <conditionalFormatting sqref="B20:AZ20">
    <cfRule type="containsText" dxfId="1" priority="1" operator="containsText" text="UNDER">
      <formula>NOT(ISERROR(SEARCH("UNDER",B20)))</formula>
    </cfRule>
    <cfRule type="containsText" dxfId="0" priority="2" operator="containsText" text="OVER">
      <formula>NOT(ISERROR(SEARCH("OVER",B20)))</formula>
    </cfRule>
  </conditionalFormatting>
  <pageMargins left="0.7" right="0.7" top="0.75" bottom="0.75" header="0.3" footer="0.3"/>
  <pageSetup scale="3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Fin Summary - Operating</vt:lpstr>
      <vt:lpstr>Full Data</vt:lpstr>
      <vt:lpstr>Monthly Pull Outs</vt:lpstr>
      <vt:lpstr>Fund Balance</vt:lpstr>
      <vt:lpstr>Capital Expenditures</vt:lpstr>
      <vt:lpstr>Overtime</vt:lpstr>
      <vt:lpstr>'Fin Summary - Operating'!Print_Area</vt:lpstr>
      <vt:lpstr>'Full Data'!Print_Area</vt:lpstr>
      <vt:lpstr>'Full Data'!Print_Titles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Sheena Hall</cp:lastModifiedBy>
  <cp:lastPrinted>2026-01-13T14:39:34Z</cp:lastPrinted>
  <dcterms:created xsi:type="dcterms:W3CDTF">2024-06-18T22:29:38Z</dcterms:created>
  <dcterms:modified xsi:type="dcterms:W3CDTF">2026-05-14T19:19:13Z</dcterms:modified>
</cp:coreProperties>
</file>