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bra.Lane\Desktop\"/>
    </mc:Choice>
  </mc:AlternateContent>
  <bookViews>
    <workbookView xWindow="0" yWindow="0" windowWidth="28800" windowHeight="12300"/>
  </bookViews>
  <sheets>
    <sheet name="FY2022 - Detailed Proforma" sheetId="1" r:id="rId1"/>
    <sheet name="FY2022 - Special Rev Proforma" sheetId="2" r:id="rId2"/>
  </sheets>
  <externalReferences>
    <externalReference r:id="rId3"/>
  </externalReferences>
  <definedNames>
    <definedName name="_xlnm.Print_Area" localSheetId="0">'FY2022 - Detailed Proforma'!$A$1:$E$51</definedName>
    <definedName name="_xlnm.Print_Area" localSheetId="1">'FY2022 - Special Rev Proforma'!$A$1:$I$35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E17" i="2"/>
</calcChain>
</file>

<file path=xl/sharedStrings.xml><?xml version="1.0" encoding="utf-8"?>
<sst xmlns="http://schemas.openxmlformats.org/spreadsheetml/2006/main" count="104" uniqueCount="67">
  <si>
    <t>FY 2021</t>
  </si>
  <si>
    <t>FY 2022</t>
  </si>
  <si>
    <t>$ Change</t>
  </si>
  <si>
    <t>% Change</t>
  </si>
  <si>
    <t>BUDGET</t>
  </si>
  <si>
    <t>FY21  to FY22</t>
  </si>
  <si>
    <t>EXPENDITURES</t>
  </si>
  <si>
    <t>MUNICIPAL</t>
  </si>
  <si>
    <t>ADDITIONAL CARRY FORWARD</t>
  </si>
  <si>
    <t>OVERLAY</t>
  </si>
  <si>
    <t>TIF DISTRICT</t>
  </si>
  <si>
    <t>SUBTOTAL  MUNICIPAL</t>
  </si>
  <si>
    <t>COUNTY ASSESSMENT</t>
  </si>
  <si>
    <t>TOWN AND COUNTY</t>
  </si>
  <si>
    <t>SCHOOL DEPARTMENT</t>
  </si>
  <si>
    <t>TOTAL EXPENDITURES</t>
  </si>
  <si>
    <t>REVENUE</t>
  </si>
  <si>
    <t>MUNICIPAL FUND BALANCE</t>
  </si>
  <si>
    <t>ADDITIONAL HOMESTEAD REIMBURSE</t>
  </si>
  <si>
    <t>ADDITIONAL BETE REIMBURSE</t>
  </si>
  <si>
    <t>SCHOOL</t>
  </si>
  <si>
    <t>SCHOOL FUND BALANCE</t>
  </si>
  <si>
    <t>SUBTOTAL  SCHOOL</t>
  </si>
  <si>
    <t>TOTAL REVENUES</t>
  </si>
  <si>
    <t>TAXES TO BE RAISED</t>
  </si>
  <si>
    <t>TOTAL TAXES TO BE RAISED</t>
  </si>
  <si>
    <r>
      <t>TAX RATES (</t>
    </r>
    <r>
      <rPr>
        <b/>
        <u/>
        <sz val="9"/>
        <rFont val="Arial"/>
        <family val="2"/>
      </rPr>
      <t>Rounded to nearest ¢)</t>
    </r>
  </si>
  <si>
    <t>TOTAL TAX RATE</t>
  </si>
  <si>
    <t>TAX RATE VALUATION BASIS</t>
  </si>
  <si>
    <t>1 CENT MILL RATE</t>
  </si>
  <si>
    <t>TAXES PRODUCED</t>
  </si>
  <si>
    <t>FY 2021 TAX RATE</t>
  </si>
  <si>
    <t>1% INCREASE TAX RATE</t>
  </si>
  <si>
    <t>ADDITIONAL TAXES AT 1%</t>
  </si>
  <si>
    <t>Budget</t>
  </si>
  <si>
    <t>Expended</t>
  </si>
  <si>
    <t>$ Variance</t>
  </si>
  <si>
    <t xml:space="preserve">% Change </t>
  </si>
  <si>
    <t>Sub</t>
  </si>
  <si>
    <t>Last Year</t>
  </si>
  <si>
    <t>Current</t>
  </si>
  <si>
    <t>Approved</t>
  </si>
  <si>
    <t>(Manager</t>
  </si>
  <si>
    <t>Acct</t>
  </si>
  <si>
    <t>Description</t>
  </si>
  <si>
    <t>Requested)</t>
  </si>
  <si>
    <t>FY 21 to FY 22</t>
  </si>
  <si>
    <t>Fund</t>
  </si>
  <si>
    <t>Expenditures</t>
  </si>
  <si>
    <t>Sewer Fund</t>
  </si>
  <si>
    <t>Infrastructure Improvement Fund</t>
  </si>
  <si>
    <t>Library/Zimpritch Fund</t>
  </si>
  <si>
    <t>Spurwink Church Fund</t>
  </si>
  <si>
    <t>Riverside Cemetery Perpetual Care Fund</t>
  </si>
  <si>
    <t>Riverside Cemetery CIP Fund</t>
  </si>
  <si>
    <t>Tax Increment Financing Fund</t>
  </si>
  <si>
    <t>Thomas Jordan Fund</t>
  </si>
  <si>
    <t>Land Acquisition Fund</t>
  </si>
  <si>
    <t>Fort William Park CIP Fund</t>
  </si>
  <si>
    <t>Portland Head Light Fund</t>
  </si>
  <si>
    <t>Rescue Fund</t>
  </si>
  <si>
    <t>CLOSED FY 2020</t>
  </si>
  <si>
    <t>Turf Field Fund</t>
  </si>
  <si>
    <t>Total Expenditure Budget</t>
  </si>
  <si>
    <t>Operating Revenues</t>
  </si>
  <si>
    <t>Total Operating Revenue  Budget</t>
  </si>
  <si>
    <t>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</si>
</sst>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0%"/>
    <numFmt numFmtId="168" formatCode="_(&quot;$&quot;* #,##0.0000_);_(&quot;$&quot;* \(#,##0.0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164" fontId="1" fillId="0" borderId="0" xfId="4" applyNumberFormat="1" applyFont="1" applyFill="1" applyBorder="1"/>
    <xf numFmtId="0" fontId="6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/>
    <xf numFmtId="0" fontId="1" fillId="0" borderId="0" xfId="4" applyFont="1" applyFill="1" applyBorder="1"/>
    <xf numFmtId="9" fontId="1" fillId="0" borderId="0" xfId="3" applyFont="1" applyFill="1" applyBorder="1"/>
    <xf numFmtId="0" fontId="5" fillId="0" borderId="0" xfId="4" applyFont="1" applyFill="1" applyBorder="1"/>
    <xf numFmtId="164" fontId="4" fillId="0" borderId="0" xfId="2" applyNumberFormat="1" applyFont="1" applyFill="1" applyBorder="1"/>
    <xf numFmtId="10" fontId="4" fillId="0" borderId="0" xfId="3" applyNumberFormat="1" applyFont="1" applyFill="1" applyBorder="1"/>
    <xf numFmtId="165" fontId="4" fillId="0" borderId="0" xfId="1" applyNumberFormat="1" applyFont="1" applyFill="1" applyBorder="1"/>
    <xf numFmtId="165" fontId="4" fillId="2" borderId="0" xfId="1" applyNumberFormat="1" applyFont="1" applyFill="1" applyBorder="1"/>
    <xf numFmtId="164" fontId="4" fillId="0" borderId="1" xfId="2" applyNumberFormat="1" applyFont="1" applyFill="1" applyBorder="1"/>
    <xf numFmtId="10" fontId="4" fillId="0" borderId="1" xfId="3" applyNumberFormat="1" applyFont="1" applyFill="1" applyBorder="1"/>
    <xf numFmtId="43" fontId="4" fillId="0" borderId="0" xfId="1" applyFont="1" applyFill="1" applyBorder="1"/>
    <xf numFmtId="0" fontId="3" fillId="0" borderId="0" xfId="4" applyFont="1" applyFill="1" applyBorder="1"/>
    <xf numFmtId="164" fontId="3" fillId="0" borderId="2" xfId="2" applyNumberFormat="1" applyFont="1" applyFill="1" applyBorder="1"/>
    <xf numFmtId="10" fontId="3" fillId="0" borderId="2" xfId="3" applyNumberFormat="1" applyFont="1" applyFill="1" applyBorder="1"/>
    <xf numFmtId="166" fontId="4" fillId="0" borderId="0" xfId="3" applyNumberFormat="1" applyFont="1" applyFill="1" applyBorder="1"/>
    <xf numFmtId="164" fontId="4" fillId="0" borderId="3" xfId="2" applyNumberFormat="1" applyFont="1" applyFill="1" applyBorder="1"/>
    <xf numFmtId="10" fontId="4" fillId="0" borderId="3" xfId="3" applyNumberFormat="1" applyFont="1" applyFill="1" applyBorder="1"/>
    <xf numFmtId="164" fontId="3" fillId="0" borderId="2" xfId="2" applyNumberFormat="1" applyFont="1" applyFill="1" applyBorder="1" applyAlignment="1"/>
    <xf numFmtId="44" fontId="4" fillId="0" borderId="0" xfId="2" applyFont="1" applyFill="1" applyBorder="1"/>
    <xf numFmtId="44" fontId="4" fillId="0" borderId="0" xfId="2" applyNumberFormat="1" applyFont="1" applyFill="1" applyBorder="1"/>
    <xf numFmtId="43" fontId="4" fillId="0" borderId="0" xfId="1" applyNumberFormat="1" applyFont="1" applyFill="1" applyBorder="1"/>
    <xf numFmtId="44" fontId="3" fillId="0" borderId="2" xfId="2" applyFont="1" applyFill="1" applyBorder="1"/>
    <xf numFmtId="44" fontId="3" fillId="0" borderId="2" xfId="2" applyNumberFormat="1" applyFont="1" applyFill="1" applyBorder="1"/>
    <xf numFmtId="167" fontId="4" fillId="0" borderId="0" xfId="3" applyNumberFormat="1" applyFont="1" applyFill="1" applyBorder="1"/>
    <xf numFmtId="44" fontId="4" fillId="0" borderId="0" xfId="4" applyNumberFormat="1" applyFont="1" applyFill="1" applyBorder="1"/>
    <xf numFmtId="168" fontId="4" fillId="0" borderId="0" xfId="2" applyNumberFormat="1" applyFont="1" applyFill="1" applyBorder="1"/>
    <xf numFmtId="9" fontId="4" fillId="0" borderId="0" xfId="3" applyFont="1" applyFill="1" applyBorder="1"/>
    <xf numFmtId="0" fontId="9" fillId="0" borderId="4" xfId="4" applyFont="1" applyBorder="1" applyAlignment="1">
      <alignment horizontal="center"/>
    </xf>
    <xf numFmtId="165" fontId="9" fillId="0" borderId="4" xfId="1" applyNumberFormat="1" applyFont="1" applyBorder="1" applyAlignment="1">
      <alignment horizontal="center"/>
    </xf>
    <xf numFmtId="0" fontId="9" fillId="0" borderId="0" xfId="4" applyFont="1" applyAlignment="1">
      <alignment horizontal="center"/>
    </xf>
    <xf numFmtId="0" fontId="9" fillId="0" borderId="0" xfId="4" applyFont="1" applyFill="1" applyAlignment="1">
      <alignment horizontal="center"/>
    </xf>
    <xf numFmtId="0" fontId="9" fillId="0" borderId="4" xfId="4" applyFont="1" applyBorder="1" applyAlignment="1">
      <alignment horizontal="center" vertical="center"/>
    </xf>
    <xf numFmtId="165" fontId="9" fillId="0" borderId="4" xfId="1" applyNumberFormat="1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0" xfId="4" applyFont="1" applyFill="1" applyAlignment="1">
      <alignment horizontal="center" vertical="center"/>
    </xf>
    <xf numFmtId="0" fontId="7" fillId="0" borderId="4" xfId="4" applyFont="1" applyBorder="1" applyAlignment="1">
      <alignment horizontal="center"/>
    </xf>
    <xf numFmtId="0" fontId="7" fillId="0" borderId="4" xfId="4" applyFont="1" applyBorder="1"/>
    <xf numFmtId="165" fontId="0" fillId="0" borderId="4" xfId="1" applyNumberFormat="1" applyFont="1" applyBorder="1"/>
    <xf numFmtId="165" fontId="0" fillId="0" borderId="4" xfId="1" applyNumberFormat="1" applyFont="1" applyFill="1" applyBorder="1"/>
    <xf numFmtId="10" fontId="0" fillId="0" borderId="4" xfId="3" applyNumberFormat="1" applyFont="1" applyBorder="1"/>
    <xf numFmtId="0" fontId="1" fillId="0" borderId="4" xfId="4" applyBorder="1"/>
    <xf numFmtId="0" fontId="1" fillId="0" borderId="0" xfId="4"/>
    <xf numFmtId="0" fontId="7" fillId="0" borderId="4" xfId="4" applyFont="1" applyFill="1" applyBorder="1" applyAlignment="1">
      <alignment horizontal="center"/>
    </xf>
    <xf numFmtId="0" fontId="1" fillId="0" borderId="4" xfId="4" applyFont="1" applyFill="1" applyBorder="1"/>
    <xf numFmtId="10" fontId="0" fillId="0" borderId="4" xfId="3" applyNumberFormat="1" applyFont="1" applyFill="1" applyBorder="1"/>
    <xf numFmtId="165" fontId="0" fillId="0" borderId="0" xfId="1" applyNumberFormat="1" applyFont="1" applyFill="1"/>
    <xf numFmtId="0" fontId="1" fillId="0" borderId="0" xfId="4" applyFill="1"/>
    <xf numFmtId="10" fontId="0" fillId="3" borderId="4" xfId="3" applyNumberFormat="1" applyFont="1" applyFill="1" applyBorder="1"/>
    <xf numFmtId="0" fontId="1" fillId="0" borderId="4" xfId="4" applyFont="1" applyBorder="1"/>
    <xf numFmtId="165" fontId="7" fillId="0" borderId="6" xfId="1" applyNumberFormat="1" applyFont="1" applyBorder="1"/>
    <xf numFmtId="10" fontId="7" fillId="0" borderId="6" xfId="3" applyNumberFormat="1" applyFont="1" applyBorder="1"/>
    <xf numFmtId="165" fontId="0" fillId="0" borderId="5" xfId="1" applyNumberFormat="1" applyFont="1" applyBorder="1"/>
    <xf numFmtId="165" fontId="0" fillId="0" borderId="5" xfId="1" applyNumberFormat="1" applyFont="1" applyFill="1" applyBorder="1"/>
    <xf numFmtId="10" fontId="0" fillId="0" borderId="5" xfId="3" applyNumberFormat="1" applyFont="1" applyBorder="1"/>
    <xf numFmtId="165" fontId="7" fillId="0" borderId="6" xfId="1" applyNumberFormat="1" applyFont="1" applyFill="1" applyBorder="1"/>
    <xf numFmtId="165" fontId="0" fillId="0" borderId="0" xfId="1" applyNumberFormat="1" applyFont="1"/>
    <xf numFmtId="10" fontId="0" fillId="0" borderId="0" xfId="3" applyNumberFormat="1" applyFont="1"/>
    <xf numFmtId="0" fontId="7" fillId="0" borderId="0" xfId="4" applyFont="1" applyAlignment="1">
      <alignment horizontal="center"/>
    </xf>
    <xf numFmtId="165" fontId="7" fillId="3" borderId="4" xfId="1" applyNumberFormat="1" applyFont="1" applyFill="1" applyBorder="1" applyAlignment="1">
      <alignment horizontal="center"/>
    </xf>
    <xf numFmtId="0" fontId="9" fillId="0" borderId="4" xfId="4" applyNumberFormat="1" applyFont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dget\FY%202022\FY%202022%20Master%20Budget%20w%20Dept%20Reque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22 - Detailed Proforma"/>
      <sheetName val="FY2022 - Special Rev Proforma"/>
      <sheetName val="FY2022 - GF Expense X Dept"/>
      <sheetName val="FY2022 - Budget Order - Exps"/>
      <sheetName val="FY2022 - Revenue Budget"/>
      <sheetName val="FY2022 - Budget Order - CIP"/>
      <sheetName val="FY2022 - Budget Order - Revs"/>
      <sheetName val="FY2022 - GF Revenues X Dept"/>
      <sheetName val="FY2022 - Administration - Revs"/>
      <sheetName val="FY2022 - ACP - Revenues"/>
      <sheetName val="FY2022 - Public Safety - Revs"/>
      <sheetName val="FY2022 -  Public Works - Revs"/>
      <sheetName val="FY2022 -  Library - Revs"/>
      <sheetName val="FY2022 -  Community Srvc - Revs"/>
      <sheetName val="FY2022 - Admin - 100 Exps"/>
      <sheetName val="FY2022 - ACP - Expenses"/>
      <sheetName val="FY2022 - Council - EE Benefits"/>
      <sheetName val="FY2022 - Debt Serv - 180 Exps "/>
      <sheetName val="FY2022 - Police - 200s - Exps"/>
      <sheetName val="FY2022 - Fire - 200s - Exps"/>
      <sheetName val="FY2022 -  Public Wrk 300 - 660"/>
      <sheetName val="FY2022 -Hmn Sv - 410 &amp; 420 Exps"/>
      <sheetName val="FY2022 -  Library -500s - Exps"/>
      <sheetName val="FY2022 - Admin - 500s Exps"/>
      <sheetName val="FY2022 -  Facilities - 600 Exps"/>
      <sheetName val="FY2022 -  Comm Srvc - 600s Exps"/>
      <sheetName val="FY2022 - Interfund-govt - 700"/>
      <sheetName val="FY2022 - CIP - 0715"/>
      <sheetName val="FY 2022 - Est Leasing Costs"/>
      <sheetName val="FY2022 - Sewer - Fund 40"/>
      <sheetName val="FY2022 Infrastructure - Fund 42"/>
      <sheetName val="FY2022 - LIbrary Fund 46"/>
      <sheetName val="FY2022 - Spurwink - Fund 47"/>
      <sheetName val="FY2022 - Riverside Fund 50 &amp; 51"/>
      <sheetName val="FY2022 - TIF Fund 52"/>
      <sheetName val="FY2022 - Jordan Trust - Fund 55"/>
      <sheetName val="FY2022 Land Acquisition Fund 60"/>
      <sheetName val="FY2022 Frt Wms Park CIP Fund 65"/>
      <sheetName val="FY2022 Prtld Head Light Fund 70"/>
      <sheetName val="FY2022 - Turf Field - Fund 95"/>
      <sheetName val="FY2022 - Rescue Fund - Fund 75"/>
      <sheetName val="FY 2022 Pro Forma"/>
      <sheetName val="FY 2022 Expenses"/>
      <sheetName val="FY 2022 Revenues"/>
      <sheetName val="FY 2022 Expense X Grouping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E10">
            <v>274915</v>
          </cell>
          <cell r="F10">
            <v>274915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zoomScaleNormal="100" workbookViewId="0">
      <selection activeCell="D56" sqref="D56"/>
    </sheetView>
  </sheetViews>
  <sheetFormatPr defaultColWidth="11.42578125" defaultRowHeight="15" x14ac:dyDescent="0.2"/>
  <cols>
    <col min="1" max="1" width="43" style="9" bestFit="1" customWidth="1"/>
    <col min="2" max="2" width="18.7109375" style="9" bestFit="1" customWidth="1"/>
    <col min="3" max="3" width="18.7109375" style="8" bestFit="1" customWidth="1"/>
    <col min="4" max="4" width="17.5703125" style="9" bestFit="1" customWidth="1"/>
    <col min="5" max="5" width="16.140625" style="10" bestFit="1" customWidth="1"/>
    <col min="6" max="16384" width="11.42578125" style="9"/>
  </cols>
  <sheetData>
    <row r="1" spans="1:5" s="3" customFormat="1" ht="15.7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 s="3" customFormat="1" ht="15.75" x14ac:dyDescent="0.25">
      <c r="A2" s="4"/>
      <c r="B2" s="5" t="s">
        <v>4</v>
      </c>
      <c r="C2" s="5" t="s">
        <v>4</v>
      </c>
      <c r="D2" s="5" t="s">
        <v>5</v>
      </c>
      <c r="E2" s="5" t="s">
        <v>5</v>
      </c>
    </row>
    <row r="3" spans="1:5" x14ac:dyDescent="0.2">
      <c r="A3" s="6"/>
      <c r="B3" s="7"/>
    </row>
    <row r="4" spans="1:5" ht="15.75" x14ac:dyDescent="0.25">
      <c r="A4" s="11" t="s">
        <v>6</v>
      </c>
      <c r="B4" s="8"/>
    </row>
    <row r="5" spans="1:5" x14ac:dyDescent="0.2">
      <c r="A5" s="8" t="s">
        <v>7</v>
      </c>
      <c r="B5" s="12">
        <v>16802794.109499998</v>
      </c>
      <c r="C5" s="12">
        <v>16857021</v>
      </c>
      <c r="D5" s="12">
        <v>54227</v>
      </c>
      <c r="E5" s="13">
        <v>3.2000000000000002E-3</v>
      </c>
    </row>
    <row r="6" spans="1:5" x14ac:dyDescent="0.2">
      <c r="A6" s="8" t="s">
        <v>8</v>
      </c>
      <c r="B6" s="14">
        <v>790343</v>
      </c>
      <c r="C6" s="15">
        <v>0</v>
      </c>
      <c r="D6" s="14">
        <v>-790343</v>
      </c>
      <c r="E6" s="13">
        <v>-1</v>
      </c>
    </row>
    <row r="7" spans="1:5" x14ac:dyDescent="0.2">
      <c r="A7" s="8" t="s">
        <v>9</v>
      </c>
      <c r="B7" s="14">
        <v>216478.15</v>
      </c>
      <c r="C7" s="14">
        <v>200000</v>
      </c>
      <c r="D7" s="14">
        <v>-16478</v>
      </c>
      <c r="E7" s="13">
        <v>-7.6100000000000001E-2</v>
      </c>
    </row>
    <row r="8" spans="1:5" x14ac:dyDescent="0.2">
      <c r="A8" s="8" t="s">
        <v>10</v>
      </c>
      <c r="B8" s="14">
        <v>85278</v>
      </c>
      <c r="C8" s="14">
        <v>0</v>
      </c>
      <c r="D8" s="14">
        <v>-85278</v>
      </c>
      <c r="E8" s="13">
        <v>-1</v>
      </c>
    </row>
    <row r="9" spans="1:5" x14ac:dyDescent="0.2">
      <c r="A9" s="8" t="s">
        <v>11</v>
      </c>
      <c r="B9" s="16">
        <v>17894893</v>
      </c>
      <c r="C9" s="16">
        <v>17057021</v>
      </c>
      <c r="D9" s="16">
        <v>-837872</v>
      </c>
      <c r="E9" s="17">
        <v>-4.6800000000000001E-2</v>
      </c>
    </row>
    <row r="10" spans="1:5" x14ac:dyDescent="0.2">
      <c r="A10" s="8" t="s">
        <v>12</v>
      </c>
      <c r="B10" s="14">
        <v>1518473</v>
      </c>
      <c r="C10" s="14">
        <v>1556320</v>
      </c>
      <c r="D10" s="14">
        <v>37847</v>
      </c>
      <c r="E10" s="13">
        <v>2.4899999999999999E-2</v>
      </c>
    </row>
    <row r="11" spans="1:5" x14ac:dyDescent="0.2">
      <c r="A11" s="8" t="s">
        <v>13</v>
      </c>
      <c r="B11" s="16">
        <v>19413366</v>
      </c>
      <c r="C11" s="16">
        <v>18613341</v>
      </c>
      <c r="D11" s="16">
        <v>-800025</v>
      </c>
      <c r="E11" s="17">
        <v>-4.1200000000000001E-2</v>
      </c>
    </row>
    <row r="12" spans="1:5" x14ac:dyDescent="0.2">
      <c r="A12" s="8" t="s">
        <v>14</v>
      </c>
      <c r="B12" s="14">
        <v>28490012</v>
      </c>
      <c r="C12" s="14">
        <v>29857097</v>
      </c>
      <c r="D12" s="14">
        <v>1367085</v>
      </c>
      <c r="E12" s="13">
        <v>4.8000000000000001E-2</v>
      </c>
    </row>
    <row r="13" spans="1:5" ht="16.5" thickBot="1" x14ac:dyDescent="0.3">
      <c r="A13" s="19" t="s">
        <v>15</v>
      </c>
      <c r="B13" s="20">
        <v>47903378</v>
      </c>
      <c r="C13" s="20">
        <v>48470438</v>
      </c>
      <c r="D13" s="20">
        <v>567060</v>
      </c>
      <c r="E13" s="21">
        <v>1.18E-2</v>
      </c>
    </row>
    <row r="14" spans="1:5" x14ac:dyDescent="0.2">
      <c r="A14" s="8"/>
      <c r="B14" s="8"/>
      <c r="D14" s="8"/>
      <c r="E14" s="8"/>
    </row>
    <row r="15" spans="1:5" ht="15.75" x14ac:dyDescent="0.25">
      <c r="A15" s="11" t="s">
        <v>16</v>
      </c>
      <c r="B15" s="12"/>
      <c r="C15" s="12"/>
      <c r="D15" s="12"/>
      <c r="E15" s="22"/>
    </row>
    <row r="16" spans="1:5" x14ac:dyDescent="0.2">
      <c r="A16" s="8" t="s">
        <v>7</v>
      </c>
      <c r="B16" s="12">
        <v>7195479</v>
      </c>
      <c r="C16" s="12">
        <v>8818272</v>
      </c>
      <c r="D16" s="12">
        <v>1622793</v>
      </c>
      <c r="E16" s="13">
        <v>0.22550000000000001</v>
      </c>
    </row>
    <row r="17" spans="1:5" x14ac:dyDescent="0.2">
      <c r="A17" s="8" t="s">
        <v>17</v>
      </c>
      <c r="B17" s="14">
        <v>2786713</v>
      </c>
      <c r="C17" s="14">
        <v>1000000</v>
      </c>
      <c r="D17" s="14">
        <v>-1786713</v>
      </c>
      <c r="E17" s="13">
        <v>-0.64119999999999999</v>
      </c>
    </row>
    <row r="18" spans="1:5" x14ac:dyDescent="0.2">
      <c r="A18" s="8" t="s">
        <v>8</v>
      </c>
      <c r="B18" s="14">
        <v>790343</v>
      </c>
      <c r="C18" s="15">
        <v>0</v>
      </c>
      <c r="D18" s="14">
        <v>-790343</v>
      </c>
      <c r="E18" s="13">
        <v>-1</v>
      </c>
    </row>
    <row r="19" spans="1:5" x14ac:dyDescent="0.2">
      <c r="A19" s="8" t="s">
        <v>18</v>
      </c>
      <c r="B19" s="14">
        <v>166046</v>
      </c>
      <c r="C19" s="15">
        <v>0</v>
      </c>
      <c r="D19" s="14">
        <v>-166046</v>
      </c>
      <c r="E19" s="13">
        <v>-1</v>
      </c>
    </row>
    <row r="20" spans="1:5" x14ac:dyDescent="0.2">
      <c r="A20" s="8" t="s">
        <v>19</v>
      </c>
      <c r="B20" s="14">
        <v>2450</v>
      </c>
      <c r="C20" s="15">
        <v>0</v>
      </c>
      <c r="D20" s="14">
        <v>-2450</v>
      </c>
      <c r="E20" s="13">
        <v>-1</v>
      </c>
    </row>
    <row r="21" spans="1:5" x14ac:dyDescent="0.2">
      <c r="A21" s="8" t="s">
        <v>11</v>
      </c>
      <c r="B21" s="23">
        <v>10941031</v>
      </c>
      <c r="C21" s="23">
        <v>9818272</v>
      </c>
      <c r="D21" s="23">
        <v>-1122759</v>
      </c>
      <c r="E21" s="24">
        <v>-0.1026</v>
      </c>
    </row>
    <row r="22" spans="1:5" x14ac:dyDescent="0.2">
      <c r="A22" s="8"/>
      <c r="B22" s="12"/>
      <c r="C22" s="12"/>
      <c r="D22" s="12"/>
      <c r="E22" s="13"/>
    </row>
    <row r="23" spans="1:5" x14ac:dyDescent="0.2">
      <c r="A23" s="8" t="s">
        <v>20</v>
      </c>
      <c r="B23" s="12">
        <v>1818949</v>
      </c>
      <c r="C23" s="12">
        <v>1818689</v>
      </c>
      <c r="D23" s="12">
        <v>-260</v>
      </c>
      <c r="E23" s="13">
        <v>-1E-4</v>
      </c>
    </row>
    <row r="24" spans="1:5" x14ac:dyDescent="0.2">
      <c r="A24" s="8" t="s">
        <v>21</v>
      </c>
      <c r="B24" s="14">
        <v>400000</v>
      </c>
      <c r="C24" s="14">
        <v>740000</v>
      </c>
      <c r="D24" s="14">
        <v>340000</v>
      </c>
      <c r="E24" s="13">
        <v>0.85</v>
      </c>
    </row>
    <row r="25" spans="1:5" x14ac:dyDescent="0.2">
      <c r="A25" s="8" t="s">
        <v>22</v>
      </c>
      <c r="B25" s="23">
        <v>2218949</v>
      </c>
      <c r="C25" s="23">
        <v>2558689</v>
      </c>
      <c r="D25" s="23">
        <v>339740</v>
      </c>
      <c r="E25" s="24">
        <v>0.15310000000000001</v>
      </c>
    </row>
    <row r="26" spans="1:5" ht="16.5" thickBot="1" x14ac:dyDescent="0.3">
      <c r="A26" s="19" t="s">
        <v>23</v>
      </c>
      <c r="B26" s="25">
        <v>13159980</v>
      </c>
      <c r="C26" s="25">
        <v>12376961</v>
      </c>
      <c r="D26" s="25">
        <v>-783019</v>
      </c>
      <c r="E26" s="21">
        <v>-5.9499999999999997E-2</v>
      </c>
    </row>
    <row r="27" spans="1:5" x14ac:dyDescent="0.2">
      <c r="A27" s="8"/>
      <c r="B27" s="8"/>
      <c r="D27" s="8"/>
      <c r="E27" s="13"/>
    </row>
    <row r="28" spans="1:5" ht="15.75" x14ac:dyDescent="0.25">
      <c r="A28" s="11" t="s">
        <v>24</v>
      </c>
      <c r="B28" s="12"/>
      <c r="C28" s="12"/>
      <c r="D28" s="12"/>
      <c r="E28" s="22"/>
    </row>
    <row r="29" spans="1:5" x14ac:dyDescent="0.2">
      <c r="A29" s="8" t="s">
        <v>7</v>
      </c>
      <c r="B29" s="12">
        <v>6652106.1095000003</v>
      </c>
      <c r="C29" s="12">
        <v>7038750</v>
      </c>
      <c r="D29" s="12">
        <v>386644</v>
      </c>
      <c r="E29" s="13">
        <v>5.8099999999999999E-2</v>
      </c>
    </row>
    <row r="30" spans="1:5" x14ac:dyDescent="0.2">
      <c r="A30" s="8" t="s">
        <v>9</v>
      </c>
      <c r="B30" s="14">
        <v>216478</v>
      </c>
      <c r="C30" s="14">
        <v>200000</v>
      </c>
      <c r="D30" s="14">
        <v>-16478</v>
      </c>
      <c r="E30" s="13">
        <v>-7.6100000000000001E-2</v>
      </c>
    </row>
    <row r="31" spans="1:5" x14ac:dyDescent="0.2">
      <c r="A31" s="8" t="s">
        <v>10</v>
      </c>
      <c r="B31" s="14">
        <v>85278</v>
      </c>
      <c r="C31" s="14">
        <v>0</v>
      </c>
      <c r="D31" s="14">
        <v>-85278</v>
      </c>
      <c r="E31" s="13">
        <v>-1</v>
      </c>
    </row>
    <row r="32" spans="1:5" x14ac:dyDescent="0.2">
      <c r="A32" s="8" t="s">
        <v>11</v>
      </c>
      <c r="B32" s="16">
        <v>6953862</v>
      </c>
      <c r="C32" s="16">
        <v>7238750</v>
      </c>
      <c r="D32" s="16">
        <v>284887</v>
      </c>
      <c r="E32" s="17">
        <v>4.1000000000000002E-2</v>
      </c>
    </row>
    <row r="33" spans="1:5" x14ac:dyDescent="0.2">
      <c r="A33" s="8" t="s">
        <v>12</v>
      </c>
      <c r="B33" s="14">
        <v>1518473</v>
      </c>
      <c r="C33" s="14">
        <v>1556320</v>
      </c>
      <c r="D33" s="14">
        <v>37847</v>
      </c>
      <c r="E33" s="13">
        <v>2.4899999999999999E-2</v>
      </c>
    </row>
    <row r="34" spans="1:5" x14ac:dyDescent="0.2">
      <c r="A34" s="8" t="s">
        <v>13</v>
      </c>
      <c r="B34" s="16">
        <v>8472335</v>
      </c>
      <c r="C34" s="16">
        <v>8795070</v>
      </c>
      <c r="D34" s="16">
        <v>322734</v>
      </c>
      <c r="E34" s="17">
        <v>3.8100000000000002E-2</v>
      </c>
    </row>
    <row r="35" spans="1:5" x14ac:dyDescent="0.2">
      <c r="A35" s="8" t="s">
        <v>14</v>
      </c>
      <c r="B35" s="14">
        <v>26271063</v>
      </c>
      <c r="C35" s="14">
        <v>27298408</v>
      </c>
      <c r="D35" s="14">
        <v>1027345</v>
      </c>
      <c r="E35" s="13">
        <v>3.9100000000000003E-2</v>
      </c>
    </row>
    <row r="36" spans="1:5" ht="16.5" thickBot="1" x14ac:dyDescent="0.3">
      <c r="A36" s="19" t="s">
        <v>25</v>
      </c>
      <c r="B36" s="20">
        <v>34743398</v>
      </c>
      <c r="C36" s="20">
        <v>36093478</v>
      </c>
      <c r="D36" s="20">
        <v>1350079</v>
      </c>
      <c r="E36" s="21">
        <v>3.8899999999999997E-2</v>
      </c>
    </row>
    <row r="37" spans="1:5" x14ac:dyDescent="0.2">
      <c r="A37" s="8"/>
      <c r="B37" s="8"/>
      <c r="C37" s="12"/>
      <c r="D37" s="12"/>
      <c r="E37" s="22"/>
    </row>
    <row r="38" spans="1:5" ht="15.75" x14ac:dyDescent="0.25">
      <c r="A38" s="11" t="s">
        <v>26</v>
      </c>
      <c r="B38" s="12"/>
      <c r="C38" s="12"/>
      <c r="D38" s="12"/>
      <c r="E38" s="22"/>
    </row>
    <row r="39" spans="1:5" x14ac:dyDescent="0.2">
      <c r="A39" s="8" t="s">
        <v>7</v>
      </c>
      <c r="B39" s="26">
        <v>3.99</v>
      </c>
      <c r="C39" s="27">
        <v>4.13</v>
      </c>
      <c r="D39" s="27">
        <v>0.13999999999999968</v>
      </c>
      <c r="E39" s="13">
        <v>3.5099999999999999E-2</v>
      </c>
    </row>
    <row r="40" spans="1:5" x14ac:dyDescent="0.2">
      <c r="A40" s="8" t="s">
        <v>12</v>
      </c>
      <c r="B40" s="18">
        <v>0.87</v>
      </c>
      <c r="C40" s="18">
        <v>0.89</v>
      </c>
      <c r="D40" s="28">
        <v>2.0000000000000018E-2</v>
      </c>
      <c r="E40" s="13">
        <v>2.3E-2</v>
      </c>
    </row>
    <row r="41" spans="1:5" x14ac:dyDescent="0.2">
      <c r="A41" s="8" t="s">
        <v>14</v>
      </c>
      <c r="B41" s="18">
        <v>15.06</v>
      </c>
      <c r="C41" s="18">
        <v>15.58</v>
      </c>
      <c r="D41" s="28">
        <v>0.51999999999999957</v>
      </c>
      <c r="E41" s="13">
        <v>3.4500000000000003E-2</v>
      </c>
    </row>
    <row r="42" spans="1:5" ht="16.5" thickBot="1" x14ac:dyDescent="0.3">
      <c r="A42" s="19" t="s">
        <v>27</v>
      </c>
      <c r="B42" s="29">
        <v>19.920000000000002</v>
      </c>
      <c r="C42" s="29">
        <v>20.6</v>
      </c>
      <c r="D42" s="29">
        <v>0.68</v>
      </c>
      <c r="E42" s="21">
        <v>3.4099999999999998E-2</v>
      </c>
    </row>
    <row r="43" spans="1:5" x14ac:dyDescent="0.2">
      <c r="A43" s="8"/>
      <c r="B43" s="12"/>
      <c r="C43" s="12"/>
      <c r="D43" s="27"/>
      <c r="E43" s="22"/>
    </row>
    <row r="44" spans="1:5" ht="16.5" thickBot="1" x14ac:dyDescent="0.3">
      <c r="A44" s="11" t="s">
        <v>28</v>
      </c>
      <c r="B44" s="20">
        <v>1744146500</v>
      </c>
      <c r="C44" s="20">
        <v>1752146500</v>
      </c>
      <c r="D44" s="30">
        <v>8000000</v>
      </c>
      <c r="E44" s="21">
        <v>4.5999999999999999E-3</v>
      </c>
    </row>
    <row r="46" spans="1:5" x14ac:dyDescent="0.2">
      <c r="A46" s="8" t="s">
        <v>29</v>
      </c>
      <c r="B46" s="31">
        <v>5.0199999999999995E-4</v>
      </c>
      <c r="C46" s="26">
        <v>0.01</v>
      </c>
      <c r="E46" s="9"/>
    </row>
    <row r="47" spans="1:5" x14ac:dyDescent="0.2">
      <c r="A47" s="8" t="s">
        <v>30</v>
      </c>
      <c r="C47" s="32">
        <v>17521.465</v>
      </c>
      <c r="E47" s="9"/>
    </row>
    <row r="48" spans="1:5" ht="15.75" customHeight="1" x14ac:dyDescent="0.2">
      <c r="E48" s="9"/>
    </row>
    <row r="49" spans="1:5" s="8" customFormat="1" ht="15.75" customHeight="1" x14ac:dyDescent="0.2">
      <c r="A49" s="8" t="s">
        <v>31</v>
      </c>
      <c r="B49" s="33">
        <v>19.920000000000002</v>
      </c>
    </row>
    <row r="50" spans="1:5" s="8" customFormat="1" x14ac:dyDescent="0.2">
      <c r="A50" s="8" t="s">
        <v>32</v>
      </c>
      <c r="B50" s="33">
        <v>0.19920000000000002</v>
      </c>
    </row>
    <row r="51" spans="1:5" s="8" customFormat="1" x14ac:dyDescent="0.2">
      <c r="A51" s="8" t="s">
        <v>33</v>
      </c>
      <c r="C51" s="32">
        <v>349027.58</v>
      </c>
    </row>
    <row r="52" spans="1:5" s="8" customFormat="1" x14ac:dyDescent="0.2">
      <c r="C52" s="32"/>
      <c r="E52" s="34"/>
    </row>
  </sheetData>
  <printOptions horizontalCentered="1" gridLines="1"/>
  <pageMargins left="0.25" right="0.2" top="0.9" bottom="0.35" header="0.25" footer="0.1"/>
  <pageSetup scale="89" orientation="portrait" cellComments="asDisplayed" r:id="rId1"/>
  <headerFooter alignWithMargins="0">
    <oddHeader>&amp;C&amp;"Arial,Bold"&amp;12Fiscal Year 2022
General Fund Detailed Budget Summary - Pro Forma
&amp;D</oddHeader>
    <oddFooter xml:space="preserve">&amp;L&amp;8&amp;Z&amp;F - &amp;A&amp;RPAGE &amp;P OF &amp;N
&amp;8PRINTED &amp;D &amp;T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>
      <selection activeCell="F32" sqref="F32"/>
    </sheetView>
  </sheetViews>
  <sheetFormatPr defaultRowHeight="15" x14ac:dyDescent="0.25"/>
  <cols>
    <col min="1" max="1" width="9.140625" style="65"/>
    <col min="2" max="2" width="35.42578125" style="49" bestFit="1" customWidth="1"/>
    <col min="3" max="3" width="11.28515625" style="63" bestFit="1" customWidth="1"/>
    <col min="4" max="4" width="10.28515625" style="63" bestFit="1" customWidth="1"/>
    <col min="5" max="5" width="10.28515625" style="53" bestFit="1" customWidth="1"/>
    <col min="6" max="6" width="11" style="63" bestFit="1" customWidth="1"/>
    <col min="7" max="7" width="10.28515625" style="63" bestFit="1" customWidth="1"/>
    <col min="8" max="8" width="13.140625" style="63" bestFit="1" customWidth="1"/>
    <col min="9" max="9" width="13.7109375" style="64" bestFit="1" customWidth="1"/>
    <col min="10" max="16384" width="9.140625" style="49"/>
  </cols>
  <sheetData>
    <row r="1" spans="1:10" s="37" customFormat="1" ht="21" customHeight="1" x14ac:dyDescent="0.2">
      <c r="A1" s="35"/>
      <c r="B1" s="35"/>
      <c r="C1" s="36" t="s">
        <v>34</v>
      </c>
      <c r="D1" s="36" t="s">
        <v>35</v>
      </c>
      <c r="E1" s="36" t="s">
        <v>34</v>
      </c>
      <c r="F1" s="36" t="s">
        <v>35</v>
      </c>
      <c r="G1" s="36"/>
      <c r="H1" s="36" t="s">
        <v>36</v>
      </c>
      <c r="I1" s="67" t="s">
        <v>37</v>
      </c>
      <c r="J1" s="38"/>
    </row>
    <row r="2" spans="1:10" s="41" customFormat="1" ht="21" customHeight="1" x14ac:dyDescent="0.25">
      <c r="A2" s="39" t="s">
        <v>38</v>
      </c>
      <c r="B2" s="39"/>
      <c r="C2" s="40" t="s">
        <v>39</v>
      </c>
      <c r="D2" s="40" t="s">
        <v>39</v>
      </c>
      <c r="E2" s="40" t="s">
        <v>40</v>
      </c>
      <c r="F2" s="40" t="s">
        <v>40</v>
      </c>
      <c r="G2" s="40" t="s">
        <v>41</v>
      </c>
      <c r="H2" s="40" t="s">
        <v>42</v>
      </c>
      <c r="I2" s="67"/>
      <c r="J2" s="42"/>
    </row>
    <row r="3" spans="1:10" s="37" customFormat="1" ht="12.75" x14ac:dyDescent="0.2">
      <c r="A3" s="35" t="s">
        <v>43</v>
      </c>
      <c r="B3" s="35" t="s">
        <v>44</v>
      </c>
      <c r="C3" s="36" t="s">
        <v>66</v>
      </c>
      <c r="D3" s="36" t="s">
        <v>66</v>
      </c>
      <c r="E3" s="36" t="s">
        <v>0</v>
      </c>
      <c r="F3" s="36" t="s">
        <v>0</v>
      </c>
      <c r="G3" s="36" t="s">
        <v>1</v>
      </c>
      <c r="H3" s="36" t="s">
        <v>45</v>
      </c>
      <c r="I3" s="35" t="s">
        <v>46</v>
      </c>
      <c r="J3" s="38"/>
    </row>
    <row r="4" spans="1:10" x14ac:dyDescent="0.25">
      <c r="A4" s="43" t="s">
        <v>47</v>
      </c>
      <c r="B4" s="44" t="s">
        <v>48</v>
      </c>
      <c r="C4" s="45"/>
      <c r="D4" s="45"/>
      <c r="E4" s="46"/>
      <c r="F4" s="45"/>
      <c r="G4" s="45"/>
      <c r="H4" s="45"/>
      <c r="I4" s="47"/>
    </row>
    <row r="5" spans="1:10" s="54" customFormat="1" x14ac:dyDescent="0.25">
      <c r="A5" s="50">
        <v>40</v>
      </c>
      <c r="B5" s="51" t="s">
        <v>49</v>
      </c>
      <c r="C5" s="46">
        <v>2190372</v>
      </c>
      <c r="D5" s="46">
        <v>2097839.5</v>
      </c>
      <c r="E5" s="46">
        <v>2249406</v>
      </c>
      <c r="F5" s="46">
        <v>1784058.46</v>
      </c>
      <c r="G5" s="46">
        <v>2318748.48875</v>
      </c>
      <c r="H5" s="46">
        <v>69342.488750000004</v>
      </c>
      <c r="I5" s="52">
        <v>3.0800000000000001E-2</v>
      </c>
    </row>
    <row r="6" spans="1:10" s="54" customFormat="1" x14ac:dyDescent="0.25">
      <c r="A6" s="50">
        <v>42</v>
      </c>
      <c r="B6" s="51" t="s">
        <v>50</v>
      </c>
      <c r="C6" s="46">
        <v>0</v>
      </c>
      <c r="D6" s="46">
        <v>0</v>
      </c>
      <c r="E6" s="46">
        <v>0</v>
      </c>
      <c r="F6" s="46">
        <v>0</v>
      </c>
      <c r="G6" s="46">
        <v>205000</v>
      </c>
      <c r="H6" s="46">
        <v>205000</v>
      </c>
      <c r="I6" s="52">
        <v>0</v>
      </c>
    </row>
    <row r="7" spans="1:10" s="54" customFormat="1" x14ac:dyDescent="0.25">
      <c r="A7" s="50">
        <v>46</v>
      </c>
      <c r="B7" s="51" t="s">
        <v>51</v>
      </c>
      <c r="C7" s="46">
        <v>0</v>
      </c>
      <c r="D7" s="46">
        <v>47006.69</v>
      </c>
      <c r="E7" s="46">
        <v>262238.09000000003</v>
      </c>
      <c r="F7" s="46">
        <v>35297.120000000003</v>
      </c>
      <c r="G7" s="46">
        <v>38400</v>
      </c>
      <c r="H7" s="46">
        <v>-223838.09</v>
      </c>
      <c r="I7" s="52">
        <v>-0.85360000000000003</v>
      </c>
    </row>
    <row r="8" spans="1:10" s="54" customFormat="1" x14ac:dyDescent="0.25">
      <c r="A8" s="50">
        <v>47</v>
      </c>
      <c r="B8" s="51" t="s">
        <v>52</v>
      </c>
      <c r="C8" s="46">
        <v>10491</v>
      </c>
      <c r="D8" s="46">
        <v>7538.11</v>
      </c>
      <c r="E8" s="46">
        <v>10491</v>
      </c>
      <c r="F8" s="46">
        <v>8351.76</v>
      </c>
      <c r="G8" s="46">
        <v>14905.387500000001</v>
      </c>
      <c r="H8" s="46">
        <v>4414.3874999999998</v>
      </c>
      <c r="I8" s="52">
        <v>0.42080000000000001</v>
      </c>
    </row>
    <row r="9" spans="1:10" s="54" customFormat="1" x14ac:dyDescent="0.25">
      <c r="A9" s="50">
        <v>50</v>
      </c>
      <c r="B9" s="51" t="s">
        <v>53</v>
      </c>
      <c r="C9" s="46">
        <v>60343</v>
      </c>
      <c r="D9" s="46">
        <v>45983.53</v>
      </c>
      <c r="E9" s="46">
        <v>52784</v>
      </c>
      <c r="F9" s="46">
        <v>29199</v>
      </c>
      <c r="G9" s="46">
        <v>50519.860499999995</v>
      </c>
      <c r="H9" s="46">
        <v>-2264.1395000000002</v>
      </c>
      <c r="I9" s="52">
        <v>-4.2900000000000001E-2</v>
      </c>
    </row>
    <row r="10" spans="1:10" s="54" customFormat="1" x14ac:dyDescent="0.25">
      <c r="A10" s="50">
        <v>51</v>
      </c>
      <c r="B10" s="51" t="s">
        <v>54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52">
        <v>0</v>
      </c>
    </row>
    <row r="11" spans="1:10" s="54" customFormat="1" x14ac:dyDescent="0.25">
      <c r="A11" s="50">
        <v>52</v>
      </c>
      <c r="B11" s="51" t="s">
        <v>55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52">
        <v>0</v>
      </c>
    </row>
    <row r="12" spans="1:10" s="54" customFormat="1" x14ac:dyDescent="0.25">
      <c r="A12" s="50">
        <v>55</v>
      </c>
      <c r="B12" s="51" t="s">
        <v>56</v>
      </c>
      <c r="C12" s="46">
        <v>37035</v>
      </c>
      <c r="D12" s="46">
        <v>31650.22</v>
      </c>
      <c r="E12" s="46">
        <v>106000</v>
      </c>
      <c r="F12" s="46">
        <v>59300</v>
      </c>
      <c r="G12" s="46">
        <v>106000</v>
      </c>
      <c r="H12" s="46">
        <v>0</v>
      </c>
      <c r="I12" s="52">
        <v>0</v>
      </c>
    </row>
    <row r="13" spans="1:10" s="54" customFormat="1" x14ac:dyDescent="0.25">
      <c r="A13" s="50">
        <v>60</v>
      </c>
      <c r="B13" s="51" t="s">
        <v>57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52">
        <v>0</v>
      </c>
    </row>
    <row r="14" spans="1:10" s="54" customFormat="1" x14ac:dyDescent="0.25">
      <c r="A14" s="50">
        <v>65</v>
      </c>
      <c r="B14" s="51" t="s">
        <v>58</v>
      </c>
      <c r="C14" s="46">
        <v>545975</v>
      </c>
      <c r="D14" s="46">
        <v>219472.66</v>
      </c>
      <c r="E14" s="46">
        <v>616000</v>
      </c>
      <c r="F14" s="46">
        <v>37606.949999999997</v>
      </c>
      <c r="G14" s="46">
        <v>263680</v>
      </c>
      <c r="H14" s="46">
        <v>-352320</v>
      </c>
      <c r="I14" s="52">
        <v>-0.57189999999999996</v>
      </c>
    </row>
    <row r="15" spans="1:10" s="54" customFormat="1" x14ac:dyDescent="0.25">
      <c r="A15" s="50">
        <v>70</v>
      </c>
      <c r="B15" s="51" t="s">
        <v>59</v>
      </c>
      <c r="C15" s="46">
        <v>780741</v>
      </c>
      <c r="D15" s="46">
        <v>766349.61</v>
      </c>
      <c r="E15" s="46">
        <v>730086.66</v>
      </c>
      <c r="F15" s="46">
        <v>245092.51</v>
      </c>
      <c r="G15" s="46">
        <v>449685.64</v>
      </c>
      <c r="H15" s="46">
        <v>-280401.01999999996</v>
      </c>
      <c r="I15" s="52">
        <v>-0.3841</v>
      </c>
    </row>
    <row r="16" spans="1:10" x14ac:dyDescent="0.25">
      <c r="A16" s="43">
        <v>75</v>
      </c>
      <c r="B16" s="51" t="s">
        <v>60</v>
      </c>
      <c r="C16" s="45">
        <v>614917</v>
      </c>
      <c r="D16" s="45">
        <v>585726.1</v>
      </c>
      <c r="E16" s="66" t="s">
        <v>61</v>
      </c>
      <c r="F16" s="66"/>
      <c r="G16" s="66"/>
      <c r="H16" s="66"/>
      <c r="I16" s="55">
        <v>0</v>
      </c>
    </row>
    <row r="17" spans="1:9" x14ac:dyDescent="0.25">
      <c r="A17" s="43">
        <v>95</v>
      </c>
      <c r="B17" s="56" t="s">
        <v>62</v>
      </c>
      <c r="C17" s="45">
        <v>0</v>
      </c>
      <c r="D17" s="45">
        <v>0</v>
      </c>
      <c r="E17" s="45">
        <f>'[1]FY2022 - Turf Field - Fund 95'!E10</f>
        <v>274915</v>
      </c>
      <c r="F17" s="45">
        <f>'[1]FY2022 - Turf Field - Fund 95'!F10</f>
        <v>274915</v>
      </c>
      <c r="G17" s="45">
        <v>0</v>
      </c>
      <c r="H17" s="45">
        <v>-274915</v>
      </c>
      <c r="I17" s="47">
        <v>-1</v>
      </c>
    </row>
    <row r="18" spans="1:9" ht="13.5" thickBot="1" x14ac:dyDescent="0.25">
      <c r="A18" s="43"/>
      <c r="B18" s="44" t="s">
        <v>63</v>
      </c>
      <c r="C18" s="57">
        <v>3624957</v>
      </c>
      <c r="D18" s="57">
        <v>3215840.32</v>
      </c>
      <c r="E18" s="57">
        <v>4027005.75</v>
      </c>
      <c r="F18" s="57">
        <v>2198905.7999999998</v>
      </c>
      <c r="G18" s="57">
        <v>3446939.3767500003</v>
      </c>
      <c r="H18" s="57">
        <v>-580066.37324999995</v>
      </c>
      <c r="I18" s="58">
        <v>-0.14399999999999999</v>
      </c>
    </row>
    <row r="19" spans="1:9" x14ac:dyDescent="0.25">
      <c r="A19" s="43"/>
      <c r="B19" s="48"/>
      <c r="C19" s="59"/>
      <c r="D19" s="59"/>
      <c r="E19" s="60"/>
      <c r="F19" s="59"/>
      <c r="G19" s="59"/>
      <c r="H19" s="59"/>
      <c r="I19" s="61"/>
    </row>
    <row r="20" spans="1:9" x14ac:dyDescent="0.25">
      <c r="A20" s="43" t="s">
        <v>47</v>
      </c>
      <c r="B20" s="44" t="s">
        <v>64</v>
      </c>
      <c r="C20" s="45"/>
      <c r="D20" s="45"/>
      <c r="E20" s="46"/>
      <c r="F20" s="45"/>
      <c r="G20" s="45"/>
      <c r="H20" s="45"/>
      <c r="I20" s="47"/>
    </row>
    <row r="21" spans="1:9" s="54" customFormat="1" x14ac:dyDescent="0.25">
      <c r="A21" s="50">
        <v>40</v>
      </c>
      <c r="B21" s="51" t="s">
        <v>49</v>
      </c>
      <c r="C21" s="46">
        <v>2040300</v>
      </c>
      <c r="D21" s="46">
        <v>2275345.1799999992</v>
      </c>
      <c r="E21" s="46">
        <v>2255000</v>
      </c>
      <c r="F21" s="46">
        <v>1558932.96</v>
      </c>
      <c r="G21" s="46">
        <v>2280000</v>
      </c>
      <c r="H21" s="46">
        <v>25000</v>
      </c>
      <c r="I21" s="52">
        <v>1.11E-2</v>
      </c>
    </row>
    <row r="22" spans="1:9" s="54" customFormat="1" x14ac:dyDescent="0.25">
      <c r="A22" s="50">
        <v>42</v>
      </c>
      <c r="B22" s="51" t="s">
        <v>50</v>
      </c>
      <c r="C22" s="46">
        <v>0</v>
      </c>
      <c r="D22" s="46">
        <v>63870.27</v>
      </c>
      <c r="E22" s="46">
        <v>55000</v>
      </c>
      <c r="F22" s="46">
        <v>69369.429999999993</v>
      </c>
      <c r="G22" s="46">
        <v>55000</v>
      </c>
      <c r="H22" s="46">
        <v>0</v>
      </c>
      <c r="I22" s="52">
        <v>0</v>
      </c>
    </row>
    <row r="23" spans="1:9" s="54" customFormat="1" x14ac:dyDescent="0.25">
      <c r="A23" s="50">
        <v>46</v>
      </c>
      <c r="B23" s="51" t="s">
        <v>51</v>
      </c>
      <c r="C23" s="46">
        <v>0</v>
      </c>
      <c r="D23" s="46">
        <v>27142.26</v>
      </c>
      <c r="E23" s="46">
        <v>0</v>
      </c>
      <c r="F23" s="46">
        <v>69278.45</v>
      </c>
      <c r="G23" s="46">
        <v>30000</v>
      </c>
      <c r="H23" s="46">
        <v>30000</v>
      </c>
      <c r="I23" s="52">
        <v>0</v>
      </c>
    </row>
    <row r="24" spans="1:9" s="54" customFormat="1" x14ac:dyDescent="0.25">
      <c r="A24" s="50">
        <v>47</v>
      </c>
      <c r="B24" s="51" t="s">
        <v>52</v>
      </c>
      <c r="C24" s="46">
        <v>1200</v>
      </c>
      <c r="D24" s="46">
        <v>3018.12</v>
      </c>
      <c r="E24" s="46">
        <v>5400</v>
      </c>
      <c r="F24" s="46">
        <v>407.12</v>
      </c>
      <c r="G24" s="46">
        <v>3800</v>
      </c>
      <c r="H24" s="46">
        <v>-1600</v>
      </c>
      <c r="I24" s="52">
        <v>-0.29630000000000001</v>
      </c>
    </row>
    <row r="25" spans="1:9" s="54" customFormat="1" x14ac:dyDescent="0.25">
      <c r="A25" s="50">
        <v>50</v>
      </c>
      <c r="B25" s="51" t="s">
        <v>53</v>
      </c>
      <c r="C25" s="46">
        <v>66000</v>
      </c>
      <c r="D25" s="46">
        <v>65715.73</v>
      </c>
      <c r="E25" s="46">
        <v>66000</v>
      </c>
      <c r="F25" s="46">
        <v>44638.59</v>
      </c>
      <c r="G25" s="46">
        <v>60000</v>
      </c>
      <c r="H25" s="46">
        <v>-6000</v>
      </c>
      <c r="I25" s="52">
        <v>-9.0899999999999995E-2</v>
      </c>
    </row>
    <row r="26" spans="1:9" s="54" customFormat="1" x14ac:dyDescent="0.25">
      <c r="A26" s="50">
        <v>51</v>
      </c>
      <c r="B26" s="51" t="s">
        <v>54</v>
      </c>
      <c r="C26" s="46">
        <v>0</v>
      </c>
      <c r="D26" s="46">
        <v>14860.1</v>
      </c>
      <c r="E26" s="46">
        <v>30000</v>
      </c>
      <c r="F26" s="46">
        <v>17246.939999999999</v>
      </c>
      <c r="G26" s="46">
        <v>17700</v>
      </c>
      <c r="H26" s="46">
        <v>-12300</v>
      </c>
      <c r="I26" s="52">
        <v>-0.41</v>
      </c>
    </row>
    <row r="27" spans="1:9" s="54" customFormat="1" x14ac:dyDescent="0.25">
      <c r="A27" s="50">
        <v>52</v>
      </c>
      <c r="B27" s="51" t="s">
        <v>55</v>
      </c>
      <c r="C27" s="46">
        <v>69533</v>
      </c>
      <c r="D27" s="46">
        <v>69533</v>
      </c>
      <c r="E27" s="46">
        <v>69533</v>
      </c>
      <c r="F27" s="46">
        <v>85278</v>
      </c>
      <c r="G27" s="46">
        <v>85278</v>
      </c>
      <c r="H27" s="46">
        <v>15745</v>
      </c>
      <c r="I27" s="52">
        <v>0.22639999999999999</v>
      </c>
    </row>
    <row r="28" spans="1:9" s="54" customFormat="1" x14ac:dyDescent="0.25">
      <c r="A28" s="50">
        <v>55</v>
      </c>
      <c r="B28" s="51" t="s">
        <v>56</v>
      </c>
      <c r="C28" s="46">
        <v>0</v>
      </c>
      <c r="D28" s="46">
        <v>34693.31</v>
      </c>
      <c r="E28" s="46">
        <v>52035</v>
      </c>
      <c r="F28" s="46">
        <v>233890.94</v>
      </c>
      <c r="G28" s="46">
        <v>7500</v>
      </c>
      <c r="H28" s="46">
        <v>-44535</v>
      </c>
      <c r="I28" s="52">
        <v>-0.85589999999999999</v>
      </c>
    </row>
    <row r="29" spans="1:9" s="54" customFormat="1" x14ac:dyDescent="0.25">
      <c r="A29" s="50">
        <v>60</v>
      </c>
      <c r="B29" s="51" t="s">
        <v>57</v>
      </c>
      <c r="C29" s="46">
        <v>0</v>
      </c>
      <c r="D29" s="46">
        <v>45342.26</v>
      </c>
      <c r="E29" s="46">
        <v>0</v>
      </c>
      <c r="F29" s="46">
        <v>23186</v>
      </c>
      <c r="G29" s="46">
        <v>44914</v>
      </c>
      <c r="H29" s="46">
        <v>44914</v>
      </c>
      <c r="I29" s="52">
        <v>0</v>
      </c>
    </row>
    <row r="30" spans="1:9" s="54" customFormat="1" x14ac:dyDescent="0.25">
      <c r="A30" s="50">
        <v>65</v>
      </c>
      <c r="B30" s="51" t="s">
        <v>58</v>
      </c>
      <c r="C30" s="46">
        <v>260700</v>
      </c>
      <c r="D30" s="46">
        <v>199150.93000000002</v>
      </c>
      <c r="E30" s="46">
        <v>292150</v>
      </c>
      <c r="F30" s="46">
        <v>135374.23000000001</v>
      </c>
      <c r="G30" s="46">
        <v>141044</v>
      </c>
      <c r="H30" s="46">
        <v>-151106</v>
      </c>
      <c r="I30" s="52">
        <v>-0.51719999999999999</v>
      </c>
    </row>
    <row r="31" spans="1:9" s="54" customFormat="1" x14ac:dyDescent="0.25">
      <c r="A31" s="50">
        <v>70</v>
      </c>
      <c r="B31" s="51" t="s">
        <v>59</v>
      </c>
      <c r="C31" s="46">
        <v>688200</v>
      </c>
      <c r="D31" s="46">
        <v>611896.31999999995</v>
      </c>
      <c r="E31" s="46">
        <v>688200</v>
      </c>
      <c r="F31" s="46">
        <v>182308.63</v>
      </c>
      <c r="G31" s="46">
        <v>407000</v>
      </c>
      <c r="H31" s="46">
        <v>-281200</v>
      </c>
      <c r="I31" s="52">
        <v>-0.40860000000000002</v>
      </c>
    </row>
    <row r="32" spans="1:9" x14ac:dyDescent="0.25">
      <c r="A32" s="43">
        <v>75</v>
      </c>
      <c r="B32" s="56" t="s">
        <v>60</v>
      </c>
      <c r="C32" s="45">
        <v>614917</v>
      </c>
      <c r="D32" s="45">
        <v>281581.51999999996</v>
      </c>
      <c r="E32" s="45">
        <v>300000</v>
      </c>
      <c r="F32" s="45">
        <v>300000</v>
      </c>
      <c r="G32" s="45">
        <v>300000</v>
      </c>
      <c r="H32" s="45">
        <v>0</v>
      </c>
      <c r="I32" s="47">
        <v>0</v>
      </c>
    </row>
    <row r="33" spans="1:9" x14ac:dyDescent="0.25">
      <c r="A33" s="43">
        <v>95</v>
      </c>
      <c r="B33" s="56" t="s">
        <v>62</v>
      </c>
      <c r="C33" s="45">
        <v>0</v>
      </c>
      <c r="D33" s="45">
        <v>20000</v>
      </c>
      <c r="E33" s="45">
        <v>20000</v>
      </c>
      <c r="F33" s="45">
        <v>10000</v>
      </c>
      <c r="G33" s="45">
        <v>10000</v>
      </c>
      <c r="H33" s="45">
        <v>-10000</v>
      </c>
      <c r="I33" s="47">
        <v>-0.5</v>
      </c>
    </row>
    <row r="34" spans="1:9" ht="13.5" thickBot="1" x14ac:dyDescent="0.25">
      <c r="A34" s="43"/>
      <c r="B34" s="44" t="s">
        <v>65</v>
      </c>
      <c r="C34" s="57">
        <v>2437733</v>
      </c>
      <c r="D34" s="57">
        <v>2798671.1599999992</v>
      </c>
      <c r="E34" s="62">
        <v>2825118</v>
      </c>
      <c r="F34" s="57">
        <v>2237602.6599999997</v>
      </c>
      <c r="G34" s="57">
        <v>2725236</v>
      </c>
      <c r="H34" s="57">
        <v>-99882</v>
      </c>
      <c r="I34" s="58">
        <v>-3.5400000000000001E-2</v>
      </c>
    </row>
    <row r="35" spans="1:9" x14ac:dyDescent="0.25">
      <c r="A35" s="43"/>
      <c r="B35" s="48"/>
      <c r="C35" s="59"/>
      <c r="D35" s="59"/>
      <c r="E35" s="60"/>
      <c r="F35" s="59"/>
      <c r="G35" s="59"/>
      <c r="H35" s="59"/>
      <c r="I35" s="61"/>
    </row>
  </sheetData>
  <mergeCells count="2">
    <mergeCell ref="E16:H16"/>
    <mergeCell ref="I1:I2"/>
  </mergeCells>
  <printOptions horizontalCentered="1"/>
  <pageMargins left="0.2" right="0.2" top="1" bottom="0.35" header="0.45" footer="0.05"/>
  <pageSetup scale="94" orientation="landscape" r:id="rId1"/>
  <headerFooter>
    <oddHeader>&amp;C&amp;"Arial,Bold"&amp;11TOTAL OF CAPE ELIZABETH
FY 2022 SPECIAL REVENUE FUNDS AND SELECT GENERAL FUND ACCOUNTS BUDGET SUMMARY - PRO FORMA
&amp;D</oddHeader>
    <oddFooter>&amp;L&amp;8&amp;Z&amp;F - &amp;A&amp;RPAGE  &amp;P OF &amp;N
&amp;8Prin 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FY2022 - Detailed Proforma</vt:lpstr>
      <vt:lpstr>FY2022 - Special Rev Proforma</vt:lpstr>
      <vt:lpstr>'FY2022 - Detailed Proforma'!Print_Area</vt:lpstr>
      <vt:lpstr>'FY2022 - Special Rev Proforma'!Print_Area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Quartararo</dc:creator>
  <cp:lastModifiedBy>Debra Lane</cp:lastModifiedBy>
  <cp:lastPrinted>2021-04-23T15:31:29Z</cp:lastPrinted>
  <dcterms:created xsi:type="dcterms:W3CDTF">2021-04-23T15:13:56Z</dcterms:created>
  <dcterms:modified xsi:type="dcterms:W3CDTF">2021-04-23T15:41:43Z</dcterms:modified>
</cp:coreProperties>
</file>